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EF182DB-F33D-694D-A92B-991314343267}" xr6:coauthVersionLast="47" xr6:coauthVersionMax="47" xr10:uidLastSave="{00000000-0000-0000-0000-000000000000}"/>
  <bookViews>
    <workbookView xWindow="-7220" yWindow="500" windowWidth="28800" windowHeight="161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60" i="1"/>
  <c r="O459" i="1"/>
  <c r="O458" i="1"/>
  <c r="O457" i="1"/>
  <c r="O455" i="1"/>
  <c r="O456" i="1"/>
  <c r="O453" i="1"/>
  <c r="O454" i="1"/>
  <c r="O451" i="1"/>
  <c r="O452" i="1"/>
  <c r="I45" i="1"/>
  <c r="I44" i="1"/>
  <c r="I42" i="1"/>
  <c r="I41" i="1"/>
  <c r="O450" i="1"/>
  <c r="O449" i="1"/>
  <c r="I39" i="1"/>
  <c r="I38" i="1"/>
  <c r="J50" i="1" l="1"/>
  <c r="J47" i="1"/>
  <c r="J44" i="1"/>
  <c r="J41" i="1"/>
  <c r="J38" i="1"/>
  <c r="O447" i="1" l="1"/>
  <c r="O448" i="1"/>
  <c r="O446" i="1" l="1"/>
  <c r="O444" i="1" l="1"/>
  <c r="O445" i="1"/>
  <c r="B24" i="1"/>
  <c r="O438" i="1" l="1"/>
  <c r="O439" i="1"/>
  <c r="O440" i="1"/>
  <c r="O441" i="1"/>
  <c r="O442" i="1"/>
  <c r="O443" i="1"/>
  <c r="O437" i="1" l="1"/>
  <c r="O436" i="1" l="1"/>
  <c r="O433" i="1"/>
  <c r="O434" i="1"/>
  <c r="O435" i="1"/>
  <c r="O432" i="1" l="1"/>
  <c r="O431" i="1"/>
  <c r="O430" i="1"/>
  <c r="O428" i="1"/>
  <c r="O429" i="1"/>
  <c r="O422" i="1" l="1"/>
  <c r="O423" i="1"/>
  <c r="O424" i="1"/>
  <c r="O425" i="1"/>
  <c r="O426" i="1"/>
  <c r="O427" i="1"/>
  <c r="O421" i="1"/>
  <c r="O420" i="1"/>
  <c r="O418" i="1"/>
  <c r="O419" i="1"/>
  <c r="O417" i="1"/>
  <c r="O415" i="1"/>
  <c r="O416" i="1"/>
  <c r="O414" i="1"/>
  <c r="O410" i="1" l="1"/>
  <c r="O411" i="1"/>
  <c r="O412" i="1"/>
  <c r="O413" i="1"/>
  <c r="O409" i="1"/>
  <c r="O406" i="1"/>
  <c r="O407" i="1"/>
  <c r="O408" i="1"/>
  <c r="O405" i="1"/>
  <c r="O404" i="1" l="1"/>
  <c r="O403" i="1"/>
  <c r="O400" i="1"/>
  <c r="O401" i="1"/>
  <c r="O402" i="1"/>
  <c r="O399" i="1"/>
  <c r="O398" i="1"/>
  <c r="O396" i="1" l="1"/>
  <c r="O397" i="1"/>
  <c r="O395" i="1"/>
  <c r="O394" i="1"/>
  <c r="O390" i="1"/>
  <c r="O391" i="1"/>
  <c r="O392" i="1"/>
  <c r="O393" i="1"/>
  <c r="O388" i="1" l="1"/>
  <c r="O389" i="1"/>
  <c r="O387" i="1"/>
  <c r="O386" i="1"/>
  <c r="O384" i="1" l="1"/>
  <c r="O385" i="1"/>
  <c r="O383" i="1"/>
  <c r="O382" i="1"/>
  <c r="O381" i="1"/>
  <c r="O380" i="1"/>
  <c r="F6" i="1" l="1"/>
  <c r="O372" i="1"/>
  <c r="O373" i="1"/>
  <c r="O374" i="1"/>
  <c r="O375" i="1"/>
  <c r="O371" i="1"/>
  <c r="O363" i="1"/>
  <c r="O364" i="1"/>
  <c r="O365" i="1"/>
  <c r="O366" i="1"/>
  <c r="O367" i="1"/>
  <c r="O368" i="1"/>
  <c r="O369" i="1"/>
  <c r="O370" i="1"/>
  <c r="F7" i="1" l="1"/>
  <c r="O360" i="1"/>
  <c r="O361" i="1"/>
  <c r="O362" i="1"/>
  <c r="O359" i="1"/>
  <c r="O351" i="1"/>
  <c r="O352" i="1"/>
  <c r="O353" i="1"/>
  <c r="O354" i="1"/>
  <c r="O355" i="1"/>
  <c r="O356" i="1"/>
  <c r="O357" i="1"/>
  <c r="O358" i="1"/>
  <c r="O347" i="1"/>
  <c r="O348" i="1"/>
  <c r="O349" i="1"/>
  <c r="O350" i="1"/>
  <c r="O342" i="1" l="1"/>
  <c r="O343" i="1"/>
  <c r="O344" i="1"/>
  <c r="O345" i="1"/>
  <c r="O346" i="1"/>
  <c r="O340" i="1"/>
  <c r="O341" i="1"/>
  <c r="O339" i="1"/>
  <c r="O338" i="1"/>
  <c r="O337" i="1"/>
  <c r="O333" i="1"/>
  <c r="O334" i="1"/>
  <c r="O335" i="1"/>
  <c r="O336" i="1"/>
  <c r="O332" i="1"/>
  <c r="O329" i="1"/>
  <c r="O330" i="1"/>
  <c r="O331" i="1"/>
  <c r="O328" i="1"/>
  <c r="O327" i="1"/>
  <c r="O326" i="1"/>
  <c r="O325" i="1"/>
  <c r="O322" i="1"/>
  <c r="O323" i="1"/>
  <c r="O324" i="1"/>
  <c r="O318" i="1"/>
  <c r="O319" i="1"/>
  <c r="O320" i="1"/>
  <c r="O321" i="1"/>
  <c r="O317" i="1"/>
  <c r="O316" i="1"/>
  <c r="O315" i="1"/>
  <c r="O314" i="1"/>
  <c r="O313" i="1"/>
  <c r="O310" i="1"/>
  <c r="O311" i="1"/>
  <c r="O312" i="1"/>
  <c r="O309" i="1"/>
  <c r="O308" i="1"/>
  <c r="O307" i="1"/>
  <c r="O306" i="1"/>
  <c r="O305" i="1"/>
  <c r="O304" i="1"/>
  <c r="O303" i="1"/>
  <c r="O300" i="1"/>
  <c r="O301" i="1"/>
  <c r="O302" i="1"/>
  <c r="O299" i="1"/>
  <c r="O297" i="1"/>
  <c r="O298" i="1"/>
  <c r="O296" i="1"/>
  <c r="O295" i="1"/>
  <c r="O294" i="1"/>
  <c r="O293" i="1"/>
  <c r="O292" i="1"/>
  <c r="O291" i="1"/>
  <c r="O290" i="1"/>
  <c r="O285" i="1"/>
  <c r="O286" i="1"/>
  <c r="O287" i="1"/>
  <c r="O288" i="1"/>
  <c r="O289" i="1"/>
  <c r="O284" i="1"/>
  <c r="O277" i="1"/>
  <c r="O278" i="1"/>
  <c r="O279" i="1"/>
  <c r="O280" i="1"/>
  <c r="O281" i="1"/>
  <c r="O282" i="1"/>
  <c r="O283" i="1"/>
  <c r="O276" i="1"/>
  <c r="O275" i="1"/>
  <c r="O274" i="1"/>
  <c r="O270" i="1"/>
  <c r="O269" i="1"/>
  <c r="O268" i="1"/>
  <c r="O267" i="1"/>
  <c r="O266" i="1"/>
  <c r="O263" i="1"/>
  <c r="O264" i="1"/>
  <c r="O265" i="1"/>
  <c r="O262" i="1"/>
  <c r="O261" i="1"/>
  <c r="O260" i="1"/>
  <c r="O259" i="1"/>
  <c r="O257" i="1"/>
  <c r="O258" i="1"/>
  <c r="O256" i="1"/>
  <c r="O255" i="1"/>
  <c r="O253" i="1"/>
  <c r="O254" i="1"/>
  <c r="O250" i="1"/>
  <c r="O251" i="1"/>
  <c r="O252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0" i="1"/>
  <c r="O231" i="1"/>
  <c r="O229" i="1"/>
  <c r="O228" i="1"/>
  <c r="O227" i="1"/>
  <c r="O226" i="1"/>
  <c r="O225" i="1"/>
  <c r="O222" i="1"/>
  <c r="O224" i="1"/>
  <c r="O223" i="1"/>
  <c r="O221" i="1"/>
  <c r="O219" i="1"/>
  <c r="O220" i="1"/>
  <c r="O218" i="1"/>
  <c r="O217" i="1"/>
  <c r="O216" i="1"/>
  <c r="O215" i="1"/>
  <c r="O213" i="1"/>
  <c r="O214" i="1"/>
  <c r="B8" i="3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N195" i="1"/>
  <c r="O195" i="1" s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N146" i="1"/>
  <c r="O146" i="1" s="1"/>
  <c r="O145" i="1"/>
  <c r="O144" i="1"/>
  <c r="O143" i="1"/>
  <c r="O142" i="1"/>
  <c r="O141" i="1"/>
  <c r="N140" i="1"/>
  <c r="O140" i="1" s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N89" i="1"/>
  <c r="O88" i="1"/>
  <c r="O87" i="1"/>
  <c r="O86" i="1"/>
  <c r="N85" i="1"/>
  <c r="O85" i="1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F13" i="1" l="1"/>
  <c r="F9" i="1"/>
  <c r="F11" i="1" s="1"/>
</calcChain>
</file>

<file path=xl/sharedStrings.xml><?xml version="1.0" encoding="utf-8"?>
<sst xmlns="http://schemas.openxmlformats.org/spreadsheetml/2006/main" count="1273" uniqueCount="461">
  <si>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</si>
  <si>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</si>
  <si>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</si>
  <si>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</si>
  <si>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</si>
  <si>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</si>
  <si>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</si>
  <si>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</si>
  <si>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</si>
  <si>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</si>
  <si>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</si>
  <si>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</si>
  <si>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</si>
  <si>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</si>
  <si>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</si>
  <si>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</si>
  <si>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</si>
  <si>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</si>
  <si>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</si>
  <si>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</si>
  <si>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</si>
  <si>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</si>
  <si>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</si>
  <si>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</si>
  <si>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</si>
  <si>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</si>
  <si>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</si>
  <si>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</si>
  <si>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</si>
  <si>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</si>
  <si>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</si>
  <si>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</si>
  <si>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</si>
  <si>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</si>
  <si>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</si>
  <si>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</si>
  <si>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</si>
  <si>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</si>
  <si>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</si>
  <si>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</si>
  <si>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</si>
  <si>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</si>
  <si>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</si>
  <si>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</si>
  <si>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</si>
  <si>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</si>
  <si>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</si>
  <si>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</si>
  <si>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</si>
  <si>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</si>
  <si>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</si>
  <si>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</si>
  <si>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</si>
  <si>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</si>
  <si>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</si>
  <si>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</si>
  <si>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</si>
  <si>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</si>
  <si>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</si>
  <si>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</si>
  <si>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</si>
  <si>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</si>
  <si>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</si>
  <si>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</si>
  <si>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</si>
  <si>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</si>
  <si>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</si>
  <si>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</si>
  <si>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</si>
  <si>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</si>
  <si>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</si>
  <si>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</si>
  <si>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</si>
  <si>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</si>
  <si>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</si>
  <si>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</si>
  <si>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</si>
  <si>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</si>
  <si>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</si>
  <si>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</si>
  <si>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</si>
  <si>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</si>
  <si>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</si>
  <si>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</si>
  <si>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</si>
  <si>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</si>
  <si>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</si>
  <si>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</si>
  <si>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</si>
  <si>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</si>
  <si>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</si>
  <si>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</si>
  <si>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</si>
  <si>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</si>
  <si>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</si>
  <si>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</si>
  <si>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</si>
  <si>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</si>
  <si>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</si>
  <si>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</si>
  <si>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</si>
  <si>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</si>
  <si>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</si>
  <si>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</si>
  <si>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</si>
  <si>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</si>
  <si>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</si>
  <si>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</si>
  <si>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</si>
  <si>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</si>
  <si>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</si>
  <si>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</si>
  <si>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</si>
  <si>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</si>
  <si>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</si>
  <si>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</si>
  <si>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</si>
  <si>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</si>
  <si>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</si>
  <si>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</si>
  <si>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</si>
  <si>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</si>
  <si>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</si>
  <si>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</si>
  <si>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</si>
  <si>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</si>
  <si>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</si>
  <si>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</si>
  <si>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</si>
  <si>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</si>
  <si>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</si>
  <si>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</si>
  <si>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</si>
  <si>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</si>
  <si>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</si>
  <si>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</si>
  <si>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</si>
  <si>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</si>
  <si>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</si>
  <si>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</si>
  <si>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</si>
  <si>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</si>
  <si>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</si>
  <si>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</si>
  <si>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</si>
  <si>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</si>
  <si>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</si>
  <si>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</si>
  <si>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</si>
  <si>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</si>
  <si>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</si>
  <si>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</si>
  <si>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</si>
  <si>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</si>
  <si>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</si>
  <si>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</si>
  <si>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</si>
  <si>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</si>
  <si>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</si>
  <si>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</si>
  <si>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</si>
  <si>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</si>
  <si>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</si>
  <si>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</si>
  <si>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</si>
  <si>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</si>
  <si>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</si>
  <si>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</si>
  <si>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</si>
  <si>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</si>
  <si>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</si>
  <si>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</si>
  <si>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</si>
  <si>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</si>
  <si>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</si>
  <si>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</si>
  <si>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</si>
  <si>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</si>
  <si>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</si>
  <si>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</si>
  <si>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</si>
  <si>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</si>
  <si>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</si>
  <si>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</si>
  <si>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</si>
  <si>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</si>
  <si>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</si>
  <si>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</si>
  <si>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</si>
  <si>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</si>
  <si>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</si>
  <si>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</si>
  <si>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</si>
  <si>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</si>
  <si>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</si>
  <si>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</si>
  <si>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</si>
  <si>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</si>
  <si>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</si>
  <si>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</si>
  <si>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</si>
  <si>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</si>
  <si>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</si>
  <si>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</si>
  <si>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</si>
  <si>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</si>
  <si>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</si>
  <si>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</si>
  <si>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</si>
  <si>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</si>
  <si>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</si>
  <si>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</si>
  <si>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</si>
  <si>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</si>
  <si>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</si>
  <si>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</si>
  <si>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</si>
  <si>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</si>
  <si>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</si>
  <si>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</si>
  <si>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</si>
  <si>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</si>
  <si>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</si>
  <si>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</si>
  <si>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</si>
  <si>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</si>
  <si>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</si>
  <si>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</si>
  <si>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</si>
  <si>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</si>
  <si>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</si>
  <si>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</si>
  <si>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</si>
  <si>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</si>
  <si>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</si>
  <si>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</si>
  <si>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</si>
  <si>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</si>
  <si>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</si>
  <si>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</si>
  <si>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</si>
  <si>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</si>
  <si>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</si>
  <si>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</si>
  <si>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</si>
  <si>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</si>
  <si>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</si>
  <si>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</si>
  <si>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</si>
  <si>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</si>
  <si>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</si>
  <si>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</si>
  <si>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</si>
  <si>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</si>
  <si>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</si>
  <si>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</si>
  <si>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</si>
  <si>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</si>
  <si>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</si>
  <si>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</si>
  <si>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</si>
  <si>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</si>
  <si>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</si>
  <si>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</si>
  <si>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</si>
  <si>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</si>
  <si>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</si>
  <si>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</si>
  <si>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</si>
  <si>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</si>
  <si>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</si>
  <si>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</si>
  <si>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</si>
  <si>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</si>
  <si>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</si>
  <si>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</si>
  <si>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</si>
  <si>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</si>
  <si>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</si>
  <si>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</si>
  <si>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</si>
  <si>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</si>
  <si>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</si>
  <si>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</si>
  <si>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</si>
  <si>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</si>
  <si>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</si>
  <si>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</si>
  <si>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</si>
  <si>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</si>
  <si>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</si>
  <si>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</si>
  <si>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</si>
  <si>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</si>
  <si>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</si>
  <si>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</si>
  <si>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</si>
  <si>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</si>
  <si>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</si>
  <si>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</si>
  <si>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</si>
  <si>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</si>
  <si>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</si>
  <si>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</si>
  <si>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</si>
  <si>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</si>
  <si>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</si>
  <si>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</si>
  <si>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</si>
  <si>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</si>
  <si>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</si>
  <si>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</si>
  <si>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</si>
  <si>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</si>
  <si>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</si>
  <si>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</si>
  <si>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</si>
  <si>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</si>
  <si>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</si>
  <si>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</si>
  <si>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</si>
  <si>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</si>
  <si>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</si>
  <si>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</si>
  <si>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</si>
  <si>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</si>
  <si>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</si>
  <si>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</si>
  <si>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</si>
  <si>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</si>
  <si>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</si>
  <si>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</si>
  <si>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</si>
  <si>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</si>
  <si>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</si>
  <si>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</si>
  <si>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</si>
  <si>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</si>
  <si>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</si>
  <si>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</si>
  <si>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</si>
  <si>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</si>
  <si>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</si>
  <si>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</si>
  <si>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</si>
  <si>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</si>
  <si>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</si>
  <si>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</si>
  <si>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</si>
  <si>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</si>
  <si>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</si>
  <si>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</si>
  <si>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</si>
  <si>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</si>
  <si>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</si>
  <si>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</si>
  <si>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</si>
  <si>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</si>
  <si>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</si>
  <si>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</si>
  <si>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</si>
  <si>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</si>
  <si>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</si>
  <si>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</si>
  <si>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</si>
  <si>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</si>
  <si>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</si>
  <si>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</si>
  <si>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</si>
  <si>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</si>
  <si>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</si>
  <si>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</si>
  <si>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</si>
  <si>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</si>
  <si>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</si>
  <si>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</si>
  <si>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</si>
  <si>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</si>
  <si>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</si>
  <si>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</si>
  <si>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</si>
  <si>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</si>
  <si>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</si>
  <si>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</si>
  <si>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</si>
  <si>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</si>
  <si>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</si>
  <si>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</si>
  <si>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</si>
  <si>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</si>
  <si>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</si>
  <si>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</si>
  <si>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</si>
  <si>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</si>
  <si>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</si>
  <si>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</si>
  <si>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</si>
  <si>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</si>
  <si>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</si>
  <si>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</si>
  <si>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</si>
  <si>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</si>
  <si>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</si>
  <si>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</si>
  <si>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</si>
  <si>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</si>
  <si>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</si>
  <si>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</si>
  <si>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</si>
  <si>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</si>
  <si>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</si>
  <si>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</si>
  <si>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</si>
  <si>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</si>
  <si>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</si>
  <si>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</si>
  <si>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</si>
  <si>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</si>
  <si>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</si>
  <si>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</si>
  <si>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</si>
  <si>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</si>
  <si>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</si>
  <si>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</si>
  <si>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</si>
  <si>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</si>
  <si>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</si>
  <si>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</si>
  <si>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</si>
  <si>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</si>
  <si>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</si>
  <si>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</si>
  <si>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</si>
  <si>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</si>
  <si>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</si>
  <si>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</si>
  <si>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</si>
  <si>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</si>
  <si>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</si>
  <si>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</si>
  <si>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</si>
  <si>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</si>
  <si>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</si>
  <si>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</si>
  <si>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</si>
  <si>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</si>
  <si>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</si>
  <si>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</si>
  <si>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</si>
  <si>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</si>
  <si>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</si>
  <si>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</si>
  <si>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</si>
  <si>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</si>
  <si>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</si>
  <si>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</si>
  <si>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</si>
  <si>
    <t>(SPY) 10/$395 puts</t>
  </si>
  <si>
    <t>(SPY) 10/$385 puts</t>
  </si>
  <si>
    <t>(SPY) 11/$410 puts</t>
  </si>
  <si>
    <t>(SPY) 11/$400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</si>
</sst>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9"/>
  <sheetViews>
    <sheetView tabSelected="1" defaultGridColor="0" topLeftCell="A2" colorId="9" zoomScale="64" zoomScaleNormal="100" workbookViewId="0">
      <selection activeCell="C5" sqref="C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SUM(N380:N672)</f>
        <v>0.71150000000000013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SUM(J31:J59)</f>
        <v>5.8629999999999932E-2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5.8957300000000004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7.3330000000000339E-2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0.77013000000000009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447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7" t="s">
        <v>454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7" t="s">
        <v>231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29" t="s">
        <v>16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 t="s">
        <v>443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1" t="s">
        <v>443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1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SUM(B15:B22)</f>
        <v>0.10000000000000003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3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44838</v>
      </c>
      <c r="C38" s="95" t="s">
        <v>451</v>
      </c>
      <c r="D38" s="95" t="s">
        <v>47</v>
      </c>
      <c r="E38" s="95" t="s">
        <v>48</v>
      </c>
      <c r="F38" s="99">
        <v>180</v>
      </c>
      <c r="G38" s="100">
        <v>47</v>
      </c>
      <c r="H38" s="124">
        <v>37.674999999999997</v>
      </c>
      <c r="I38" s="75">
        <f>(G38-H38)/(G38)*(-G38*100*P38)/100000</f>
        <v>-0.11190000000000004</v>
      </c>
      <c r="J38" s="75">
        <f>I38+I39</f>
        <v>1.1700000000000016E-2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12</v>
      </c>
    </row>
    <row r="39" spans="1:36" s="102" customFormat="1" ht="30.75" customHeight="1" x14ac:dyDescent="0.35">
      <c r="A39" s="94">
        <v>44838</v>
      </c>
      <c r="C39" s="95" t="s">
        <v>452</v>
      </c>
      <c r="D39" s="95" t="s">
        <v>47</v>
      </c>
      <c r="E39" s="102" t="s">
        <v>49</v>
      </c>
      <c r="F39" s="99">
        <v>180</v>
      </c>
      <c r="G39" s="100">
        <v>38.200000000000003</v>
      </c>
      <c r="H39" s="125">
        <v>27.9</v>
      </c>
      <c r="I39" s="75">
        <f>(G39-H39)/(G39)*(-G39*100*P39)/100000</f>
        <v>0.12360000000000006</v>
      </c>
      <c r="J39" s="78"/>
      <c r="N39" s="97">
        <v>0.216</v>
      </c>
      <c r="P39" s="102">
        <v>-12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26"/>
      <c r="I40" s="75"/>
      <c r="J40" s="78"/>
      <c r="N40" s="97"/>
    </row>
    <row r="41" spans="1:36" s="95" customFormat="1" ht="30.75" customHeight="1" x14ac:dyDescent="0.35">
      <c r="A41" s="94">
        <v>44840</v>
      </c>
      <c r="C41" s="95" t="s">
        <v>455</v>
      </c>
      <c r="D41" s="95" t="s">
        <v>47</v>
      </c>
      <c r="E41" s="95" t="s">
        <v>48</v>
      </c>
      <c r="F41" s="99">
        <v>90</v>
      </c>
      <c r="G41" s="100">
        <v>20</v>
      </c>
      <c r="H41" s="124">
        <v>31.049999999999997</v>
      </c>
      <c r="I41" s="75">
        <f>(G41-H41)/(G41)*(-G41*100*P41)/100000</f>
        <v>0.27624999999999994</v>
      </c>
      <c r="J41" s="75">
        <f>I41+I42</f>
        <v>1.3749999999999873E-2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44840</v>
      </c>
      <c r="C42" s="95" t="s">
        <v>456</v>
      </c>
      <c r="D42" s="95" t="s">
        <v>47</v>
      </c>
      <c r="E42" s="102" t="s">
        <v>49</v>
      </c>
      <c r="F42" s="99">
        <v>90</v>
      </c>
      <c r="G42" s="100">
        <v>15.6</v>
      </c>
      <c r="H42" s="125">
        <v>26.1</v>
      </c>
      <c r="I42" s="75">
        <f>(G42-H42)/(G42)*(-G42*100*P42)/100000</f>
        <v>-0.26250000000000007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26"/>
      <c r="I43" s="75"/>
      <c r="J43" s="78"/>
      <c r="N43" s="97"/>
    </row>
    <row r="44" spans="1:36" s="95" customFormat="1" ht="30.75" customHeight="1" x14ac:dyDescent="0.35">
      <c r="A44" s="94">
        <v>44841</v>
      </c>
      <c r="C44" s="95" t="s">
        <v>449</v>
      </c>
      <c r="D44" s="95" t="s">
        <v>47</v>
      </c>
      <c r="E44" s="95" t="s">
        <v>48</v>
      </c>
      <c r="F44" s="99">
        <v>72.5</v>
      </c>
      <c r="G44" s="100">
        <v>25</v>
      </c>
      <c r="H44" s="124">
        <v>27.2</v>
      </c>
      <c r="I44" s="75">
        <f>(G44-H44)/(G44)*(-G44*100*P44)/100000</f>
        <v>2.6399999999999989E-2</v>
      </c>
      <c r="J44" s="75">
        <f>I44+I45</f>
        <v>1.6200000000000013E-2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12</v>
      </c>
    </row>
    <row r="45" spans="1:36" s="102" customFormat="1" ht="30.75" customHeight="1" x14ac:dyDescent="0.35">
      <c r="A45" s="94">
        <v>44841</v>
      </c>
      <c r="C45" s="95" t="s">
        <v>448</v>
      </c>
      <c r="D45" s="95" t="s">
        <v>47</v>
      </c>
      <c r="E45" s="102" t="s">
        <v>49</v>
      </c>
      <c r="F45" s="99">
        <v>72.5</v>
      </c>
      <c r="G45" s="100">
        <v>16.2</v>
      </c>
      <c r="H45" s="125">
        <v>17.049999999999997</v>
      </c>
      <c r="I45" s="75">
        <f>(G45-H45)/(G45)*(-G45*100*P45)/100000</f>
        <v>-1.0199999999999975E-2</v>
      </c>
      <c r="J45" s="78"/>
      <c r="N45" s="97">
        <v>0.216</v>
      </c>
      <c r="P45" s="102">
        <v>-12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44847</v>
      </c>
      <c r="C47" s="95" t="s">
        <v>457</v>
      </c>
      <c r="D47" s="95" t="s">
        <v>47</v>
      </c>
      <c r="E47" s="95" t="s">
        <v>48</v>
      </c>
      <c r="F47" s="99">
        <v>385</v>
      </c>
      <c r="G47" s="100">
        <v>30</v>
      </c>
      <c r="H47" s="124">
        <v>29.305</v>
      </c>
      <c r="I47" s="75">
        <f>(G47-H47)/(G47)*(-G47*100*P47)/100000</f>
        <v>-8.3400000000000037E-3</v>
      </c>
      <c r="J47" s="75">
        <f>I47+I48</f>
        <v>1.0379999999999983E-2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44847</v>
      </c>
      <c r="C48" s="95" t="s">
        <v>458</v>
      </c>
      <c r="D48" s="95" t="s">
        <v>47</v>
      </c>
      <c r="E48" s="102" t="s">
        <v>49</v>
      </c>
      <c r="F48" s="99">
        <v>385</v>
      </c>
      <c r="G48" s="100">
        <v>20.8</v>
      </c>
      <c r="H48" s="125">
        <v>19.240000000000002</v>
      </c>
      <c r="I48" s="75">
        <f>(G48-H48)/(G48)*(-G48*100*P48)/100000</f>
        <v>1.8719999999999987E-2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95" customFormat="1" ht="30.75" customHeight="1" x14ac:dyDescent="0.35">
      <c r="A50" s="94">
        <v>44847</v>
      </c>
      <c r="C50" s="95" t="s">
        <v>459</v>
      </c>
      <c r="D50" s="95" t="s">
        <v>47</v>
      </c>
      <c r="E50" s="95" t="s">
        <v>48</v>
      </c>
      <c r="F50" s="99">
        <v>400</v>
      </c>
      <c r="G50" s="100">
        <v>43</v>
      </c>
      <c r="H50" s="124">
        <v>44</v>
      </c>
      <c r="I50" s="75">
        <f>(G50-H50)/(G50)*(-G50*100*P50)/100000</f>
        <v>1.2E-2</v>
      </c>
      <c r="J50" s="75">
        <f>I50+I51</f>
        <v>6.6000000000000511E-3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255" s="102" customFormat="1" ht="30.75" customHeight="1" x14ac:dyDescent="0.35">
      <c r="A51" s="94">
        <v>44847</v>
      </c>
      <c r="C51" s="95" t="s">
        <v>460</v>
      </c>
      <c r="D51" s="95" t="s">
        <v>47</v>
      </c>
      <c r="E51" s="102" t="s">
        <v>49</v>
      </c>
      <c r="F51" s="99">
        <v>400</v>
      </c>
      <c r="G51" s="100">
        <v>34.200000000000003</v>
      </c>
      <c r="H51" s="125">
        <v>34.65</v>
      </c>
      <c r="I51" s="75">
        <f>(G51-H51)/(G51)*(-G51*100*P51)/100000</f>
        <v>-5.3999999999999491E-3</v>
      </c>
      <c r="J51" s="78"/>
      <c r="N51" s="97">
        <v>0.216</v>
      </c>
      <c r="P51" s="102">
        <v>-12</v>
      </c>
    </row>
    <row r="52" spans="1:255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26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26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17"/>
      <c r="I55" s="75"/>
      <c r="J55" s="78"/>
      <c r="N55" s="97"/>
    </row>
    <row r="56" spans="1:255" s="102" customFormat="1" ht="30.75" customHeight="1" x14ac:dyDescent="0.35">
      <c r="A56" s="94"/>
      <c r="C56" s="95"/>
      <c r="D56" s="95"/>
      <c r="F56" s="99"/>
      <c r="G56" s="100"/>
      <c r="H56" s="117"/>
      <c r="I56" s="75"/>
      <c r="J56" s="78"/>
      <c r="N56" s="97"/>
    </row>
    <row r="57" spans="1:255" s="40" customFormat="1" ht="31" customHeight="1" x14ac:dyDescent="0.35">
      <c r="A57" s="39"/>
      <c r="B57" s="19"/>
      <c r="C57" s="6"/>
      <c r="D57" s="6"/>
      <c r="E57" s="6"/>
      <c r="F57" s="41"/>
      <c r="G57" s="11"/>
      <c r="H57" s="118"/>
      <c r="I57" s="44"/>
      <c r="J57" s="7"/>
      <c r="K57" s="8"/>
      <c r="L57" s="9"/>
      <c r="M57" s="8"/>
      <c r="N57" s="7"/>
      <c r="O57" s="4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2" customFormat="1" ht="30.75" customHeight="1" x14ac:dyDescent="0.35">
      <c r="A58" s="3"/>
      <c r="B58" s="19"/>
      <c r="C58" s="16" t="s">
        <v>50</v>
      </c>
      <c r="D58" s="6"/>
      <c r="E58" s="6"/>
      <c r="F58" s="11"/>
      <c r="G58" s="11"/>
      <c r="H58" s="119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6"/>
      <c r="B59" s="19"/>
      <c r="C59" s="6"/>
      <c r="D59" s="6"/>
      <c r="E59" s="6"/>
      <c r="F59" s="11"/>
      <c r="G59" s="56"/>
      <c r="H59" s="12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43469</v>
      </c>
      <c r="C60" s="12" t="s">
        <v>51</v>
      </c>
      <c r="D60" s="12" t="s">
        <v>47</v>
      </c>
      <c r="E60" s="12" t="s">
        <v>48</v>
      </c>
      <c r="F60" s="46">
        <v>125</v>
      </c>
      <c r="G60" s="47">
        <v>8.6</v>
      </c>
      <c r="H60" s="47">
        <v>8.6999999999999993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1.6000000000000001E-3</v>
      </c>
      <c r="O60" s="45">
        <f t="shared" ref="O60:O88" si="0">N60*10</f>
        <v>1.6E-2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43468</v>
      </c>
      <c r="B61" s="19">
        <v>43474</v>
      </c>
      <c r="C61" s="12" t="s">
        <v>52</v>
      </c>
      <c r="D61" s="12" t="s">
        <v>47</v>
      </c>
      <c r="E61" s="12" t="s">
        <v>48</v>
      </c>
      <c r="F61" s="41">
        <v>105</v>
      </c>
      <c r="G61" s="54">
        <v>8.6999999999999993</v>
      </c>
      <c r="H61" s="47">
        <v>9.6999999999999993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1.149E-2</v>
      </c>
      <c r="O61" s="45">
        <f t="shared" si="0"/>
        <v>0.1149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43453</v>
      </c>
      <c r="B62" s="19">
        <v>43474</v>
      </c>
      <c r="C62" s="12" t="s">
        <v>53</v>
      </c>
      <c r="D62" s="12" t="s">
        <v>54</v>
      </c>
      <c r="E62" s="12" t="s">
        <v>48</v>
      </c>
      <c r="F62" s="41">
        <v>127</v>
      </c>
      <c r="G62" s="57">
        <v>6.6</v>
      </c>
      <c r="H62" s="47">
        <v>2.94</v>
      </c>
      <c r="I62" s="44"/>
      <c r="J62" s="7"/>
      <c r="K62" s="8">
        <v>0.1</v>
      </c>
      <c r="L62" s="9">
        <v>1</v>
      </c>
      <c r="M62" s="8">
        <v>0.1</v>
      </c>
      <c r="N62" s="7">
        <v>1.29E-2</v>
      </c>
      <c r="O62" s="45">
        <f t="shared" si="0"/>
        <v>0.129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43479</v>
      </c>
      <c r="C63" s="12" t="s">
        <v>55</v>
      </c>
      <c r="D63" s="12" t="s">
        <v>47</v>
      </c>
      <c r="E63" s="12" t="s">
        <v>48</v>
      </c>
      <c r="F63" s="41">
        <v>1200</v>
      </c>
      <c r="G63" s="57">
        <v>82</v>
      </c>
      <c r="H63" s="47">
        <v>96.5</v>
      </c>
      <c r="I63" s="44"/>
      <c r="J63" s="7"/>
      <c r="K63" s="8">
        <v>0.1</v>
      </c>
      <c r="L63" s="9">
        <v>1</v>
      </c>
      <c r="M63" s="8">
        <v>0.1</v>
      </c>
      <c r="N63" s="7">
        <v>1.4500000000000001E-2</v>
      </c>
      <c r="O63" s="45">
        <f t="shared" si="0"/>
        <v>0.14500000000000002</v>
      </c>
      <c r="P63" s="48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43487</v>
      </c>
      <c r="C64" s="12" t="s">
        <v>56</v>
      </c>
      <c r="D64" s="12" t="s">
        <v>54</v>
      </c>
      <c r="E64" s="12" t="s">
        <v>48</v>
      </c>
      <c r="F64" s="41">
        <v>128</v>
      </c>
      <c r="G64" s="57">
        <v>2.5</v>
      </c>
      <c r="H64" s="47">
        <v>2.92</v>
      </c>
      <c r="I64" s="44"/>
      <c r="J64" s="7"/>
      <c r="K64" s="8">
        <v>0.1</v>
      </c>
      <c r="L64" s="9">
        <v>1</v>
      </c>
      <c r="M64" s="8">
        <v>0.1</v>
      </c>
      <c r="N64" s="7">
        <v>1.6799999999999999E-2</v>
      </c>
      <c r="O64" s="45">
        <f t="shared" si="0"/>
        <v>0.16799999999999998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43474</v>
      </c>
      <c r="B65" s="19">
        <v>43487</v>
      </c>
      <c r="C65" s="12" t="s">
        <v>57</v>
      </c>
      <c r="D65" s="12" t="s">
        <v>47</v>
      </c>
      <c r="E65" s="12" t="s">
        <v>48</v>
      </c>
      <c r="F65" s="41">
        <v>275</v>
      </c>
      <c r="G65" s="57">
        <v>4.4000000000000004</v>
      </c>
      <c r="H65" s="47">
        <v>4.3</v>
      </c>
      <c r="I65" s="44"/>
      <c r="J65" s="7"/>
      <c r="K65" s="8">
        <v>0.1</v>
      </c>
      <c r="L65" s="9">
        <v>1</v>
      </c>
      <c r="M65" s="8">
        <v>0.1</v>
      </c>
      <c r="N65" s="7">
        <v>-2.3E-3</v>
      </c>
      <c r="O65" s="45">
        <f t="shared" si="0"/>
        <v>-2.3E-2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43472</v>
      </c>
      <c r="B66" s="19">
        <v>43489</v>
      </c>
      <c r="C66" s="12" t="s">
        <v>58</v>
      </c>
      <c r="D66" s="12" t="s">
        <v>59</v>
      </c>
      <c r="E66" s="12" t="s">
        <v>48</v>
      </c>
      <c r="F66" s="41">
        <v>105</v>
      </c>
      <c r="G66" s="57">
        <v>2.6</v>
      </c>
      <c r="H66" s="47">
        <v>2.6</v>
      </c>
      <c r="I66" s="44"/>
      <c r="J66" s="7"/>
      <c r="K66" s="8">
        <v>0.1</v>
      </c>
      <c r="L66" s="9">
        <v>1</v>
      </c>
      <c r="M66" s="8">
        <v>0.1</v>
      </c>
      <c r="N66" s="7">
        <v>0</v>
      </c>
      <c r="O66" s="45">
        <f t="shared" si="0"/>
        <v>0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43490</v>
      </c>
      <c r="C67" s="12" t="s">
        <v>60</v>
      </c>
      <c r="D67" s="12" t="s">
        <v>47</v>
      </c>
      <c r="E67" s="12" t="s">
        <v>48</v>
      </c>
      <c r="F67" s="41">
        <v>85</v>
      </c>
      <c r="G67" s="57">
        <v>4</v>
      </c>
      <c r="H67" s="47">
        <v>4.9000000000000004</v>
      </c>
      <c r="I67" s="44"/>
      <c r="J67" s="7"/>
      <c r="K67" s="8">
        <v>0.1</v>
      </c>
      <c r="L67" s="9">
        <v>1</v>
      </c>
      <c r="M67" s="8">
        <v>0.1</v>
      </c>
      <c r="N67" s="7">
        <v>2.2499999999999999E-2</v>
      </c>
      <c r="O67" s="45">
        <f t="shared" si="0"/>
        <v>0.22499999999999998</v>
      </c>
      <c r="P67" s="48">
        <v>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43472</v>
      </c>
      <c r="B68" s="19">
        <v>43493</v>
      </c>
      <c r="C68" s="12" t="s">
        <v>61</v>
      </c>
      <c r="D68" s="12" t="s">
        <v>47</v>
      </c>
      <c r="E68" s="12" t="s">
        <v>48</v>
      </c>
      <c r="F68" s="41">
        <v>175</v>
      </c>
      <c r="G68" s="42">
        <v>9</v>
      </c>
      <c r="H68" s="47">
        <v>9</v>
      </c>
      <c r="I68" s="44"/>
      <c r="J68" s="7"/>
      <c r="K68" s="8">
        <v>0.1</v>
      </c>
      <c r="L68" s="9">
        <v>1</v>
      </c>
      <c r="M68" s="8">
        <v>0.1</v>
      </c>
      <c r="N68" s="7">
        <v>0</v>
      </c>
      <c r="O68" s="45">
        <f t="shared" si="0"/>
        <v>0</v>
      </c>
      <c r="P68" s="48">
        <v>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43501</v>
      </c>
      <c r="C69" s="12" t="s">
        <v>62</v>
      </c>
      <c r="D69" s="12" t="s">
        <v>47</v>
      </c>
      <c r="E69" s="12" t="s">
        <v>48</v>
      </c>
      <c r="F69" s="46">
        <v>180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-1.54E-2</v>
      </c>
      <c r="O69" s="45">
        <f t="shared" si="0"/>
        <v>-0.154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43507</v>
      </c>
      <c r="C70" s="12" t="s">
        <v>63</v>
      </c>
      <c r="D70" s="12" t="s">
        <v>47</v>
      </c>
      <c r="E70" s="12" t="s">
        <v>48</v>
      </c>
      <c r="F70" s="46">
        <v>126</v>
      </c>
      <c r="G70" s="47">
        <v>2.4</v>
      </c>
      <c r="H70" s="47">
        <v>2.9</v>
      </c>
      <c r="I70" s="44"/>
      <c r="J70" s="7"/>
      <c r="K70" s="8">
        <v>0.1</v>
      </c>
      <c r="L70" s="9">
        <v>1</v>
      </c>
      <c r="M70" s="8">
        <v>0.1</v>
      </c>
      <c r="N70" s="7">
        <v>0.02</v>
      </c>
      <c r="O70" s="45">
        <f t="shared" si="0"/>
        <v>0.2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43509</v>
      </c>
      <c r="C71" s="12" t="s">
        <v>63</v>
      </c>
      <c r="D71" s="12" t="s">
        <v>54</v>
      </c>
      <c r="E71" s="12" t="s">
        <v>48</v>
      </c>
      <c r="F71" s="46">
        <v>126</v>
      </c>
      <c r="G71" s="47">
        <v>2.4</v>
      </c>
      <c r="H71" s="47">
        <v>2.95</v>
      </c>
      <c r="I71" s="44"/>
      <c r="J71" s="7"/>
      <c r="K71" s="8">
        <v>0.1</v>
      </c>
      <c r="L71" s="9">
        <v>1</v>
      </c>
      <c r="M71" s="8">
        <v>0.1</v>
      </c>
      <c r="N71" s="7">
        <v>2.1999999999999999E-2</v>
      </c>
      <c r="O71" s="45">
        <f t="shared" si="0"/>
        <v>0.21999999999999997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43496</v>
      </c>
      <c r="B72" s="19">
        <v>43511</v>
      </c>
      <c r="C72" s="12" t="s">
        <v>64</v>
      </c>
      <c r="D72" s="12" t="s">
        <v>54</v>
      </c>
      <c r="E72" s="12" t="s">
        <v>48</v>
      </c>
      <c r="F72" s="46">
        <v>126</v>
      </c>
      <c r="G72" s="47">
        <v>1.75</v>
      </c>
      <c r="H72" s="47">
        <v>2</v>
      </c>
      <c r="I72" s="44"/>
      <c r="J72" s="7"/>
      <c r="K72" s="8">
        <v>0.1</v>
      </c>
      <c r="L72" s="9">
        <v>1</v>
      </c>
      <c r="M72" s="8">
        <v>0.1</v>
      </c>
      <c r="N72" s="7">
        <v>1.43E-2</v>
      </c>
      <c r="O72" s="45">
        <f t="shared" si="0"/>
        <v>0.14300000000000002</v>
      </c>
      <c r="P72" s="48">
        <v>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43508</v>
      </c>
      <c r="B73" s="19">
        <v>43511</v>
      </c>
      <c r="C73" s="12" t="s">
        <v>65</v>
      </c>
      <c r="D73" s="12" t="s">
        <v>66</v>
      </c>
      <c r="E73" s="12" t="s">
        <v>48</v>
      </c>
      <c r="F73" s="46">
        <v>119</v>
      </c>
      <c r="G73" s="47">
        <v>2.6</v>
      </c>
      <c r="H73" s="47">
        <v>2.2999999999999998</v>
      </c>
      <c r="I73" s="44"/>
      <c r="J73" s="7"/>
      <c r="K73" s="8">
        <v>0.1</v>
      </c>
      <c r="L73" s="9">
        <v>1</v>
      </c>
      <c r="M73" s="8">
        <v>0.1</v>
      </c>
      <c r="N73" s="7">
        <v>-1.14E-2</v>
      </c>
      <c r="O73" s="45">
        <f t="shared" si="0"/>
        <v>-0.114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43518</v>
      </c>
      <c r="B74" s="19">
        <v>43539</v>
      </c>
      <c r="C74" s="12" t="s">
        <v>67</v>
      </c>
      <c r="D74" s="12" t="s">
        <v>54</v>
      </c>
      <c r="E74" s="12" t="s">
        <v>48</v>
      </c>
      <c r="F74" s="46">
        <v>126</v>
      </c>
      <c r="G74" s="47">
        <v>1.8</v>
      </c>
      <c r="H74" s="47">
        <v>2</v>
      </c>
      <c r="I74" s="44"/>
      <c r="J74" s="7"/>
      <c r="K74" s="8">
        <v>0.1</v>
      </c>
      <c r="L74" s="9">
        <v>1</v>
      </c>
      <c r="M74" s="8">
        <v>0.1</v>
      </c>
      <c r="N74" s="7">
        <v>1.14E-2</v>
      </c>
      <c r="O74" s="45">
        <f t="shared" si="0"/>
        <v>0.114</v>
      </c>
      <c r="P74" s="48">
        <v>57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43530</v>
      </c>
      <c r="B75" s="19">
        <v>43542</v>
      </c>
      <c r="C75" s="12" t="s">
        <v>68</v>
      </c>
      <c r="D75" s="12" t="s">
        <v>47</v>
      </c>
      <c r="E75" s="12" t="s">
        <v>48</v>
      </c>
      <c r="F75" s="46">
        <v>10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-1.61E-2</v>
      </c>
      <c r="O75" s="45">
        <f t="shared" si="0"/>
        <v>-0.161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43529</v>
      </c>
      <c r="B76" s="19">
        <v>43553</v>
      </c>
      <c r="C76" s="12" t="s">
        <v>69</v>
      </c>
      <c r="D76" s="12" t="s">
        <v>47</v>
      </c>
      <c r="E76" s="12" t="s">
        <v>48</v>
      </c>
      <c r="F76" s="46">
        <v>10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1.7600000000000001E-2</v>
      </c>
      <c r="O76" s="45">
        <f t="shared" si="0"/>
        <v>0.17600000000000002</v>
      </c>
      <c r="P76" s="48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43553</v>
      </c>
      <c r="C77" s="12" t="s">
        <v>70</v>
      </c>
      <c r="D77" s="12" t="s">
        <v>47</v>
      </c>
      <c r="E77" s="12" t="s">
        <v>49</v>
      </c>
      <c r="F77" s="46">
        <v>14</v>
      </c>
      <c r="G77" s="47">
        <v>0.18</v>
      </c>
      <c r="H77" s="47">
        <v>0.1</v>
      </c>
      <c r="I77" s="44"/>
      <c r="J77" s="7"/>
      <c r="K77" s="8">
        <v>0.1</v>
      </c>
      <c r="L77" s="9">
        <v>1</v>
      </c>
      <c r="M77" s="8">
        <v>0.1</v>
      </c>
      <c r="N77" s="7">
        <v>8.8000000000000005E-3</v>
      </c>
      <c r="O77" s="45">
        <f t="shared" si="0"/>
        <v>8.8000000000000009E-2</v>
      </c>
      <c r="P77" s="48">
        <v>-110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43542</v>
      </c>
      <c r="B78" s="19">
        <v>43556</v>
      </c>
      <c r="C78" s="12" t="s">
        <v>71</v>
      </c>
      <c r="D78" s="12" t="s">
        <v>47</v>
      </c>
      <c r="E78" s="12" t="s">
        <v>48</v>
      </c>
      <c r="F78" s="46">
        <v>315</v>
      </c>
      <c r="G78" s="47">
        <v>17.7</v>
      </c>
      <c r="H78" s="47">
        <v>19.8</v>
      </c>
      <c r="I78" s="44"/>
      <c r="J78" s="7"/>
      <c r="K78" s="8">
        <v>0.1</v>
      </c>
      <c r="L78" s="9">
        <v>1</v>
      </c>
      <c r="M78" s="8">
        <v>0.1</v>
      </c>
      <c r="N78" s="7">
        <v>1.26E-2</v>
      </c>
      <c r="O78" s="45">
        <f t="shared" si="0"/>
        <v>0.126</v>
      </c>
      <c r="P78" s="48">
        <v>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43557</v>
      </c>
      <c r="C79" s="12" t="s">
        <v>72</v>
      </c>
      <c r="D79" s="12" t="s">
        <v>47</v>
      </c>
      <c r="E79" s="12" t="s">
        <v>48</v>
      </c>
      <c r="F79" s="46">
        <v>320</v>
      </c>
      <c r="G79" s="47">
        <v>17.8</v>
      </c>
      <c r="H79" s="47">
        <v>14</v>
      </c>
      <c r="I79" s="44"/>
      <c r="J79" s="7"/>
      <c r="K79" s="8">
        <v>0.1</v>
      </c>
      <c r="L79" s="9">
        <v>1</v>
      </c>
      <c r="M79" s="8">
        <v>0.1</v>
      </c>
      <c r="N79" s="7">
        <v>-1.9E-2</v>
      </c>
      <c r="O79" s="45">
        <f t="shared" si="0"/>
        <v>-0.19</v>
      </c>
      <c r="P79" s="48">
        <v>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43546</v>
      </c>
      <c r="B80" s="19">
        <v>43559</v>
      </c>
      <c r="C80" s="12" t="s">
        <v>73</v>
      </c>
      <c r="D80" s="12" t="s">
        <v>47</v>
      </c>
      <c r="E80" s="12" t="s">
        <v>48</v>
      </c>
      <c r="F80" s="46">
        <v>114</v>
      </c>
      <c r="G80" s="47">
        <v>1.05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-1.38E-2</v>
      </c>
      <c r="O80" s="45">
        <f t="shared" si="0"/>
        <v>-0.13800000000000001</v>
      </c>
      <c r="P80" s="48">
        <v>-11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43531</v>
      </c>
      <c r="B81" s="19">
        <v>43560</v>
      </c>
      <c r="C81" s="12" t="s">
        <v>74</v>
      </c>
      <c r="D81" s="12" t="s">
        <v>47</v>
      </c>
      <c r="E81" s="12" t="s">
        <v>48</v>
      </c>
      <c r="F81" s="46">
        <v>10</v>
      </c>
      <c r="G81" s="47">
        <v>4.5999999999999996</v>
      </c>
      <c r="H81" s="47">
        <v>4.6500000000000004</v>
      </c>
      <c r="I81" s="44"/>
      <c r="J81" s="7"/>
      <c r="K81" s="8">
        <v>0.1</v>
      </c>
      <c r="L81" s="9">
        <v>1</v>
      </c>
      <c r="M81" s="8">
        <v>0.1</v>
      </c>
      <c r="N81" s="7">
        <v>1.1999999999999999E-3</v>
      </c>
      <c r="O81" s="45">
        <f t="shared" si="0"/>
        <v>1.1999999999999999E-2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43566</v>
      </c>
      <c r="C82" s="12" t="s">
        <v>75</v>
      </c>
      <c r="D82" s="12" t="s">
        <v>47</v>
      </c>
      <c r="E82" s="12" t="s">
        <v>48</v>
      </c>
      <c r="F82" s="46">
        <v>130</v>
      </c>
      <c r="G82" s="47">
        <v>1.78</v>
      </c>
      <c r="H82" s="47">
        <v>1.99</v>
      </c>
      <c r="I82" s="44"/>
      <c r="J82" s="7"/>
      <c r="K82" s="8">
        <v>0.1</v>
      </c>
      <c r="L82" s="9">
        <v>1</v>
      </c>
      <c r="M82" s="8">
        <v>0.1</v>
      </c>
      <c r="N82" s="7">
        <v>1.18E-2</v>
      </c>
      <c r="O82" s="45">
        <f t="shared" si="0"/>
        <v>0.11799999999999999</v>
      </c>
      <c r="P82" s="48">
        <v>56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43544</v>
      </c>
      <c r="B83" s="19">
        <v>43567</v>
      </c>
      <c r="C83" s="12" t="s">
        <v>294</v>
      </c>
      <c r="D83" s="12" t="s">
        <v>47</v>
      </c>
      <c r="E83" s="12" t="s">
        <v>48</v>
      </c>
      <c r="F83" s="46">
        <v>100</v>
      </c>
      <c r="G83" s="47">
        <v>3.4</v>
      </c>
      <c r="H83" s="47">
        <v>3.99</v>
      </c>
      <c r="I83" s="44"/>
      <c r="J83" s="7"/>
      <c r="K83" s="8">
        <v>0.1</v>
      </c>
      <c r="L83" s="9">
        <v>1</v>
      </c>
      <c r="M83" s="8">
        <v>0.1</v>
      </c>
      <c r="N83" s="7">
        <v>1.77E-2</v>
      </c>
      <c r="O83" s="45">
        <f t="shared" si="0"/>
        <v>0.17699999999999999</v>
      </c>
      <c r="P83" s="48">
        <v>30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43578</v>
      </c>
      <c r="B84" s="19">
        <v>43581</v>
      </c>
      <c r="C84" s="12" t="s">
        <v>76</v>
      </c>
      <c r="D84" s="12" t="s">
        <v>47</v>
      </c>
      <c r="E84" s="12" t="s">
        <v>48</v>
      </c>
      <c r="F84" s="46">
        <v>116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0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43586</v>
      </c>
      <c r="C85" s="12" t="s">
        <v>77</v>
      </c>
      <c r="D85" s="12" t="s">
        <v>47</v>
      </c>
      <c r="E85" s="12" t="s">
        <v>48</v>
      </c>
      <c r="F85" s="46">
        <v>10.5</v>
      </c>
      <c r="G85" s="47">
        <v>0.9</v>
      </c>
      <c r="H85" s="47">
        <v>0.9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 t="shared" si="0"/>
        <v>0</v>
      </c>
      <c r="P85" s="48">
        <v>111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43591</v>
      </c>
      <c r="C86" s="12" t="s">
        <v>78</v>
      </c>
      <c r="D86" s="12" t="s">
        <v>47</v>
      </c>
      <c r="E86" s="12" t="s">
        <v>48</v>
      </c>
      <c r="F86" s="46">
        <v>10.5</v>
      </c>
      <c r="G86" s="47">
        <v>4.55</v>
      </c>
      <c r="H86" s="47">
        <v>4.2</v>
      </c>
      <c r="I86" s="44"/>
      <c r="J86" s="7"/>
      <c r="K86" s="8">
        <v>0.1</v>
      </c>
      <c r="L86" s="9">
        <v>1</v>
      </c>
      <c r="M86" s="8">
        <v>0.1</v>
      </c>
      <c r="N86" s="7">
        <v>-7.7000000000000002E-3</v>
      </c>
      <c r="O86" s="45">
        <f t="shared" si="0"/>
        <v>-7.6999999999999999E-2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43599</v>
      </c>
      <c r="B87" s="19">
        <v>43601</v>
      </c>
      <c r="C87" s="12" t="s">
        <v>79</v>
      </c>
      <c r="D87" s="12" t="s">
        <v>47</v>
      </c>
      <c r="E87" s="12" t="s">
        <v>48</v>
      </c>
      <c r="F87" s="46">
        <v>131</v>
      </c>
      <c r="G87" s="47">
        <v>2.6</v>
      </c>
      <c r="H87" s="47">
        <v>2.75</v>
      </c>
      <c r="I87" s="44"/>
      <c r="J87" s="7"/>
      <c r="K87" s="8">
        <v>0.1</v>
      </c>
      <c r="L87" s="9">
        <v>1</v>
      </c>
      <c r="M87" s="8">
        <v>0.1</v>
      </c>
      <c r="N87" s="7">
        <v>5.7000000000000002E-3</v>
      </c>
      <c r="O87" s="45">
        <f t="shared" si="0"/>
        <v>5.7000000000000002E-2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43600</v>
      </c>
      <c r="B88" s="19">
        <v>43619</v>
      </c>
      <c r="C88" s="12" t="s">
        <v>80</v>
      </c>
      <c r="D88" s="12" t="s">
        <v>47</v>
      </c>
      <c r="E88" s="12" t="s">
        <v>48</v>
      </c>
      <c r="F88" s="41">
        <v>1650</v>
      </c>
      <c r="G88" s="54">
        <v>45</v>
      </c>
      <c r="H88" s="47">
        <v>34.5</v>
      </c>
      <c r="I88" s="44"/>
      <c r="J88" s="7"/>
      <c r="K88" s="8">
        <v>0.1</v>
      </c>
      <c r="L88" s="9">
        <v>1</v>
      </c>
      <c r="M88" s="8">
        <v>0.1</v>
      </c>
      <c r="N88" s="7">
        <v>-2.1000000000000001E-2</v>
      </c>
      <c r="O88" s="45">
        <f t="shared" si="0"/>
        <v>-0.21000000000000002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43599</v>
      </c>
      <c r="B89" s="19">
        <v>43620</v>
      </c>
      <c r="C89" s="12" t="s">
        <v>81</v>
      </c>
      <c r="D89" s="12" t="s">
        <v>47</v>
      </c>
      <c r="E89" s="12" t="s">
        <v>48</v>
      </c>
      <c r="F89" s="41">
        <v>110</v>
      </c>
      <c r="G89" s="57">
        <v>4.5</v>
      </c>
      <c r="H89" s="47">
        <v>4.5</v>
      </c>
      <c r="I89" s="44"/>
      <c r="J89" s="7"/>
      <c r="K89" s="8">
        <v>0.1</v>
      </c>
      <c r="L89" s="9">
        <v>1</v>
      </c>
      <c r="M89" s="8">
        <v>0.1</v>
      </c>
      <c r="N89" s="7">
        <f>I89</f>
        <v>0</v>
      </c>
      <c r="O89" s="45">
        <f>J89*10</f>
        <v>0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43608</v>
      </c>
      <c r="B90" s="19">
        <v>43629</v>
      </c>
      <c r="C90" s="12" t="s">
        <v>82</v>
      </c>
      <c r="D90" s="12" t="s">
        <v>47</v>
      </c>
      <c r="E90" s="12" t="s">
        <v>48</v>
      </c>
      <c r="F90" s="41">
        <v>140</v>
      </c>
      <c r="G90" s="57">
        <v>8.8000000000000007</v>
      </c>
      <c r="H90" s="47">
        <v>9.98</v>
      </c>
      <c r="I90" s="44"/>
      <c r="J90" s="7"/>
      <c r="K90" s="8">
        <v>0.1</v>
      </c>
      <c r="L90" s="9">
        <v>1</v>
      </c>
      <c r="M90" s="8">
        <v>0.1</v>
      </c>
      <c r="N90" s="7">
        <v>1.2999999999999999E-2</v>
      </c>
      <c r="O90" s="45">
        <f t="shared" ref="O90:O133" si="1">N90*10</f>
        <v>0.13</v>
      </c>
      <c r="P90" s="48">
        <v>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43626</v>
      </c>
      <c r="B91" s="19">
        <v>43630</v>
      </c>
      <c r="C91" s="12" t="s">
        <v>83</v>
      </c>
      <c r="D91" s="12" t="s">
        <v>47</v>
      </c>
      <c r="E91" s="12" t="s">
        <v>48</v>
      </c>
      <c r="F91" s="41">
        <v>250</v>
      </c>
      <c r="G91" s="42">
        <v>8.9</v>
      </c>
      <c r="H91" s="47">
        <v>9.75</v>
      </c>
      <c r="I91" s="44"/>
      <c r="J91" s="7"/>
      <c r="K91" s="8">
        <v>0.1</v>
      </c>
      <c r="L91" s="9">
        <v>1</v>
      </c>
      <c r="M91" s="8">
        <v>0.1</v>
      </c>
      <c r="N91" s="7">
        <v>1.0200000000000001E-2</v>
      </c>
      <c r="O91" s="45">
        <f t="shared" si="1"/>
        <v>0.10200000000000001</v>
      </c>
      <c r="P91" s="48">
        <v>12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84</v>
      </c>
      <c r="D92" s="12" t="s">
        <v>59</v>
      </c>
      <c r="E92" s="12" t="s">
        <v>48</v>
      </c>
      <c r="F92" s="46">
        <v>67</v>
      </c>
      <c r="G92" s="47">
        <v>1.8</v>
      </c>
      <c r="H92" s="47">
        <v>1.98</v>
      </c>
      <c r="I92" s="44"/>
      <c r="J92" s="7"/>
      <c r="K92" s="8">
        <v>0.1</v>
      </c>
      <c r="L92" s="9">
        <v>1</v>
      </c>
      <c r="M92" s="8">
        <v>0.1</v>
      </c>
      <c r="N92" s="7">
        <v>1.01E-2</v>
      </c>
      <c r="O92" s="45">
        <f t="shared" si="1"/>
        <v>0.10099999999999999</v>
      </c>
      <c r="P92" s="48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54</v>
      </c>
      <c r="E93" s="12" t="s">
        <v>48</v>
      </c>
      <c r="F93" s="46">
        <v>125</v>
      </c>
      <c r="G93" s="47">
        <v>2.6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1.14E-2</v>
      </c>
      <c r="O93" s="45">
        <f t="shared" si="1"/>
        <v>0.114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43665</v>
      </c>
      <c r="B94" s="19">
        <v>43670</v>
      </c>
      <c r="C94" s="12" t="s">
        <v>86</v>
      </c>
      <c r="D94" s="12" t="s">
        <v>47</v>
      </c>
      <c r="E94" s="12" t="s">
        <v>48</v>
      </c>
      <c r="F94" s="46">
        <v>9</v>
      </c>
      <c r="G94" s="47">
        <v>0.9</v>
      </c>
      <c r="H94" s="47">
        <v>0.98</v>
      </c>
      <c r="I94" s="44"/>
      <c r="J94" s="7"/>
      <c r="K94" s="8">
        <v>0.1</v>
      </c>
      <c r="L94" s="9">
        <v>1</v>
      </c>
      <c r="M94" s="8">
        <v>0.1</v>
      </c>
      <c r="N94" s="7">
        <v>8.0000000000000002E-3</v>
      </c>
      <c r="O94" s="45">
        <f t="shared" si="1"/>
        <v>0.08</v>
      </c>
      <c r="P94" s="48">
        <v>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87</v>
      </c>
      <c r="D95" s="12" t="s">
        <v>54</v>
      </c>
      <c r="E95" s="12" t="s">
        <v>48</v>
      </c>
      <c r="F95" s="46">
        <v>137</v>
      </c>
      <c r="G95" s="47">
        <v>2.7</v>
      </c>
      <c r="H95" s="47">
        <v>1.82</v>
      </c>
      <c r="I95" s="44"/>
      <c r="J95" s="7"/>
      <c r="K95" s="8">
        <v>0.1</v>
      </c>
      <c r="L95" s="9">
        <v>1</v>
      </c>
      <c r="M95" s="8">
        <v>0.1</v>
      </c>
      <c r="N95" s="7">
        <v>-3.2599999999999997E-2</v>
      </c>
      <c r="O95" s="45">
        <f t="shared" si="1"/>
        <v>-0.32599999999999996</v>
      </c>
      <c r="P95" s="48">
        <v>37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47</v>
      </c>
      <c r="E96" s="12" t="s">
        <v>48</v>
      </c>
      <c r="F96" s="46">
        <v>305</v>
      </c>
      <c r="G96" s="47">
        <v>2.5299999999999998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1.78E-2</v>
      </c>
      <c r="O96" s="45">
        <f t="shared" si="1"/>
        <v>0.17799999999999999</v>
      </c>
      <c r="P96" s="48">
        <v>39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43679</v>
      </c>
      <c r="B97" s="19">
        <v>43684</v>
      </c>
      <c r="C97" s="12" t="s">
        <v>89</v>
      </c>
      <c r="D97" s="12" t="s">
        <v>47</v>
      </c>
      <c r="E97" s="12" t="s">
        <v>48</v>
      </c>
      <c r="F97" s="46">
        <v>158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1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43686</v>
      </c>
      <c r="C98" s="12" t="s">
        <v>90</v>
      </c>
      <c r="D98" s="12" t="s">
        <v>47</v>
      </c>
      <c r="E98" s="12" t="s">
        <v>48</v>
      </c>
      <c r="F98" s="46">
        <v>114</v>
      </c>
      <c r="G98" s="47">
        <v>4.4000000000000004</v>
      </c>
      <c r="H98" s="47">
        <v>4.9800000000000004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43679</v>
      </c>
      <c r="B99" s="19">
        <v>43689</v>
      </c>
      <c r="C99" s="12" t="s">
        <v>91</v>
      </c>
      <c r="D99" s="12" t="s">
        <v>47</v>
      </c>
      <c r="E99" s="12" t="s">
        <v>48</v>
      </c>
      <c r="F99" s="46">
        <v>114</v>
      </c>
      <c r="G99" s="47">
        <v>2.5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1.6E-2</v>
      </c>
      <c r="O99" s="45">
        <f t="shared" si="1"/>
        <v>0.16</v>
      </c>
      <c r="P99" s="48">
        <v>40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92</v>
      </c>
      <c r="D100" s="12" t="s">
        <v>47</v>
      </c>
      <c r="E100" s="12" t="s">
        <v>48</v>
      </c>
      <c r="F100" s="46">
        <v>80</v>
      </c>
      <c r="G100" s="47">
        <v>2</v>
      </c>
      <c r="H100" s="47">
        <v>2.35</v>
      </c>
      <c r="I100" s="44"/>
      <c r="J100" s="7"/>
      <c r="K100" s="8">
        <v>0.1</v>
      </c>
      <c r="L100" s="9">
        <v>1</v>
      </c>
      <c r="M100" s="8">
        <v>0.1</v>
      </c>
      <c r="N100" s="7">
        <v>1.7500000000000002E-2</v>
      </c>
      <c r="O100" s="45">
        <f t="shared" si="1"/>
        <v>0.17500000000000002</v>
      </c>
      <c r="P100" s="48">
        <v>50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2.5</v>
      </c>
      <c r="H101" s="47">
        <v>2.8</v>
      </c>
      <c r="I101" s="44"/>
      <c r="J101" s="7"/>
      <c r="K101" s="8">
        <v>0.1</v>
      </c>
      <c r="L101" s="9">
        <v>1</v>
      </c>
      <c r="M101" s="8">
        <v>0.1</v>
      </c>
      <c r="N101" s="7">
        <v>1.2E-2</v>
      </c>
      <c r="O101" s="45">
        <f t="shared" si="1"/>
        <v>0.12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43683</v>
      </c>
      <c r="B102" s="19">
        <v>43693</v>
      </c>
      <c r="C102" s="12" t="s">
        <v>94</v>
      </c>
      <c r="D102" s="12" t="s">
        <v>47</v>
      </c>
      <c r="E102" s="12" t="s">
        <v>48</v>
      </c>
      <c r="F102" s="46">
        <v>114</v>
      </c>
      <c r="G102" s="47">
        <v>1.74</v>
      </c>
      <c r="H102" s="47">
        <v>2</v>
      </c>
      <c r="I102" s="44"/>
      <c r="J102" s="7"/>
      <c r="K102" s="8">
        <v>0.1</v>
      </c>
      <c r="L102" s="9">
        <v>1</v>
      </c>
      <c r="M102" s="8">
        <v>0.1</v>
      </c>
      <c r="N102" s="7">
        <v>1.4800000000000001E-2</v>
      </c>
      <c r="O102" s="45">
        <f t="shared" si="1"/>
        <v>0.14800000000000002</v>
      </c>
      <c r="P102" s="48">
        <v>57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95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47</v>
      </c>
      <c r="E104" s="12" t="s">
        <v>48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43686</v>
      </c>
      <c r="B105" s="19">
        <v>43704</v>
      </c>
      <c r="C105" s="12" t="s">
        <v>97</v>
      </c>
      <c r="D105" s="12" t="s">
        <v>47</v>
      </c>
      <c r="E105" s="12" t="s">
        <v>48</v>
      </c>
      <c r="F105" s="46">
        <v>1080</v>
      </c>
      <c r="G105" s="47">
        <v>41</v>
      </c>
      <c r="H105" s="47">
        <v>48.5</v>
      </c>
      <c r="I105" s="44"/>
      <c r="J105" s="7"/>
      <c r="K105" s="8">
        <v>0.1</v>
      </c>
      <c r="L105" s="9">
        <v>1</v>
      </c>
      <c r="M105" s="8">
        <v>0.1</v>
      </c>
      <c r="N105" s="7">
        <v>1.8290000000000001E-2</v>
      </c>
      <c r="O105" s="45">
        <f t="shared" si="1"/>
        <v>0.18290000000000001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43704</v>
      </c>
      <c r="C106" s="12" t="s">
        <v>93</v>
      </c>
      <c r="D106" s="12" t="s">
        <v>47</v>
      </c>
      <c r="E106" s="12" t="s">
        <v>48</v>
      </c>
      <c r="F106" s="46">
        <v>157</v>
      </c>
      <c r="G106" s="47">
        <v>2.6</v>
      </c>
      <c r="H106" s="47">
        <v>2.92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43712</v>
      </c>
      <c r="C107" s="12" t="s">
        <v>98</v>
      </c>
      <c r="D107" s="12" t="s">
        <v>47</v>
      </c>
      <c r="E107" s="12" t="s">
        <v>48</v>
      </c>
      <c r="F107" s="46">
        <v>119</v>
      </c>
      <c r="G107" s="47">
        <v>2.6</v>
      </c>
      <c r="H107" s="47">
        <v>2.65</v>
      </c>
      <c r="I107" s="44"/>
      <c r="J107" s="7"/>
      <c r="K107" s="8">
        <v>0.1</v>
      </c>
      <c r="L107" s="9">
        <v>1</v>
      </c>
      <c r="M107" s="8">
        <v>0.1</v>
      </c>
      <c r="N107" s="7">
        <v>2.0999999999999999E-3</v>
      </c>
      <c r="O107" s="45">
        <f t="shared" si="1"/>
        <v>2.0999999999999998E-2</v>
      </c>
      <c r="P107" s="48">
        <v>42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43734</v>
      </c>
      <c r="B108" s="19">
        <v>43713</v>
      </c>
      <c r="C108" s="12" t="s">
        <v>99</v>
      </c>
      <c r="D108" s="12" t="s">
        <v>47</v>
      </c>
      <c r="E108" s="12" t="s">
        <v>48</v>
      </c>
      <c r="F108" s="46">
        <v>157</v>
      </c>
      <c r="G108" s="47">
        <v>2.4500000000000002</v>
      </c>
      <c r="H108" s="47">
        <v>2.2999999999999998</v>
      </c>
      <c r="I108" s="44"/>
      <c r="J108" s="7"/>
      <c r="K108" s="8">
        <v>0.1</v>
      </c>
      <c r="L108" s="9">
        <v>1</v>
      </c>
      <c r="M108" s="8">
        <v>0.1</v>
      </c>
      <c r="N108" s="7">
        <v>-6.0000000000000001E-3</v>
      </c>
      <c r="O108" s="45">
        <f t="shared" si="1"/>
        <v>-0.06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43721</v>
      </c>
      <c r="B109" s="19">
        <v>43726</v>
      </c>
      <c r="C109" s="12" t="s">
        <v>100</v>
      </c>
      <c r="D109" s="12" t="s">
        <v>54</v>
      </c>
      <c r="E109" s="12" t="s">
        <v>48</v>
      </c>
      <c r="F109" s="46">
        <v>132</v>
      </c>
      <c r="G109" s="47">
        <v>2.6</v>
      </c>
      <c r="H109" s="47">
        <v>2.87</v>
      </c>
      <c r="I109" s="44"/>
      <c r="J109" s="7"/>
      <c r="K109" s="8">
        <v>0.1</v>
      </c>
      <c r="L109" s="9">
        <v>1</v>
      </c>
      <c r="M109" s="8">
        <v>0.1</v>
      </c>
      <c r="N109" s="7">
        <v>1.03E-2</v>
      </c>
      <c r="O109" s="45">
        <f t="shared" si="1"/>
        <v>0.10300000000000001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101</v>
      </c>
      <c r="D110" s="12" t="s">
        <v>47</v>
      </c>
      <c r="E110" s="12" t="s">
        <v>48</v>
      </c>
      <c r="F110" s="46">
        <v>1550</v>
      </c>
      <c r="G110" s="47">
        <v>46</v>
      </c>
      <c r="H110" s="47">
        <v>50</v>
      </c>
      <c r="I110" s="44"/>
      <c r="J110" s="7"/>
      <c r="K110" s="8">
        <v>0.1</v>
      </c>
      <c r="L110" s="9">
        <v>1</v>
      </c>
      <c r="M110" s="8">
        <v>0.1</v>
      </c>
      <c r="N110" s="7">
        <v>1.2E-2</v>
      </c>
      <c r="O110" s="45">
        <f t="shared" si="1"/>
        <v>0.12</v>
      </c>
      <c r="P110" s="48">
        <v>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47</v>
      </c>
      <c r="E111" s="12" t="s">
        <v>48</v>
      </c>
      <c r="F111" s="46">
        <v>150</v>
      </c>
      <c r="G111" s="47">
        <v>9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43697</v>
      </c>
      <c r="B112" s="19">
        <v>43728</v>
      </c>
      <c r="C112" s="12" t="s">
        <v>103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43700</v>
      </c>
      <c r="B113" s="19">
        <v>43728</v>
      </c>
      <c r="C113" s="12" t="s">
        <v>104</v>
      </c>
      <c r="D113" s="12" t="s">
        <v>47</v>
      </c>
      <c r="E113" s="12" t="s">
        <v>48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43724</v>
      </c>
      <c r="B114" s="19">
        <v>43733</v>
      </c>
      <c r="C114" s="12" t="s">
        <v>105</v>
      </c>
      <c r="D114" s="12" t="s">
        <v>106</v>
      </c>
      <c r="E114" s="12" t="s">
        <v>48</v>
      </c>
      <c r="F114" s="46">
        <v>15</v>
      </c>
      <c r="G114" s="47">
        <v>0.87</v>
      </c>
      <c r="H114" s="47">
        <v>0.99</v>
      </c>
      <c r="I114" s="44"/>
      <c r="J114" s="7"/>
      <c r="K114" s="8">
        <v>0.1</v>
      </c>
      <c r="L114" s="9">
        <v>1</v>
      </c>
      <c r="M114" s="8">
        <v>0.1</v>
      </c>
      <c r="N114" s="7">
        <v>1.37E-2</v>
      </c>
      <c r="O114" s="45">
        <f t="shared" si="1"/>
        <v>0.13700000000000001</v>
      </c>
      <c r="P114" s="48">
        <v>114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43739</v>
      </c>
      <c r="B115" s="19">
        <v>43745</v>
      </c>
      <c r="C115" s="12" t="s">
        <v>107</v>
      </c>
      <c r="D115" s="12" t="s">
        <v>47</v>
      </c>
      <c r="E115" s="12" t="s">
        <v>48</v>
      </c>
      <c r="F115" s="46">
        <v>300</v>
      </c>
      <c r="G115" s="47">
        <v>4.05</v>
      </c>
      <c r="H115" s="47">
        <v>4.55</v>
      </c>
      <c r="I115" s="44"/>
      <c r="J115" s="7"/>
      <c r="K115" s="8">
        <v>0.1</v>
      </c>
      <c r="L115" s="9">
        <v>1</v>
      </c>
      <c r="M115" s="8">
        <v>0.1</v>
      </c>
      <c r="N115" s="7">
        <v>1.2500000000000001E-2</v>
      </c>
      <c r="O115" s="45">
        <f t="shared" si="1"/>
        <v>0.125</v>
      </c>
      <c r="P115" s="48">
        <v>25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43746</v>
      </c>
      <c r="C116" s="12" t="s">
        <v>108</v>
      </c>
      <c r="D116" s="12" t="s">
        <v>47</v>
      </c>
      <c r="E116" s="12" t="s">
        <v>48</v>
      </c>
      <c r="F116" s="46">
        <v>69</v>
      </c>
      <c r="G116" s="47">
        <v>6.7</v>
      </c>
      <c r="H116" s="47">
        <v>2.6</v>
      </c>
      <c r="I116" s="44"/>
      <c r="J116" s="7"/>
      <c r="K116" s="8">
        <v>0.1</v>
      </c>
      <c r="L116" s="9">
        <v>1</v>
      </c>
      <c r="M116" s="8">
        <v>0.1</v>
      </c>
      <c r="N116" s="7">
        <v>0</v>
      </c>
      <c r="O116" s="45">
        <f t="shared" si="1"/>
        <v>0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109</v>
      </c>
      <c r="D117" s="12" t="s">
        <v>47</v>
      </c>
      <c r="E117" s="12" t="s">
        <v>48</v>
      </c>
      <c r="F117" s="46">
        <v>112</v>
      </c>
      <c r="G117" s="47">
        <v>2.6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1.44E-2</v>
      </c>
      <c r="O117" s="45">
        <f t="shared" si="1"/>
        <v>0.14399999999999999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47</v>
      </c>
      <c r="E118" s="12" t="s">
        <v>48</v>
      </c>
      <c r="F118" s="46">
        <v>210</v>
      </c>
      <c r="G118" s="47">
        <v>4.1500000000000004</v>
      </c>
      <c r="H118" s="47">
        <v>4.93</v>
      </c>
      <c r="I118" s="44"/>
      <c r="J118" s="7"/>
      <c r="K118" s="8">
        <v>0.1</v>
      </c>
      <c r="L118" s="9">
        <v>1</v>
      </c>
      <c r="M118" s="8">
        <v>0.1</v>
      </c>
      <c r="N118" s="7">
        <v>1.8700000000000001E-2</v>
      </c>
      <c r="O118" s="45">
        <f t="shared" si="1"/>
        <v>0.187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47</v>
      </c>
      <c r="E119" s="12" t="s">
        <v>48</v>
      </c>
      <c r="F119" s="46">
        <v>175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1.3899999999999999E-2</v>
      </c>
      <c r="O119" s="45">
        <f t="shared" si="1"/>
        <v>0.13899999999999998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43741</v>
      </c>
      <c r="B120" s="19">
        <v>43749</v>
      </c>
      <c r="C120" s="12" t="s">
        <v>112</v>
      </c>
      <c r="D120" s="12" t="s">
        <v>47</v>
      </c>
      <c r="E120" s="12" t="s">
        <v>48</v>
      </c>
      <c r="F120" s="46">
        <v>1130</v>
      </c>
      <c r="G120" s="47">
        <v>26</v>
      </c>
      <c r="H120" s="47">
        <v>29.8</v>
      </c>
      <c r="I120" s="44"/>
      <c r="J120" s="7"/>
      <c r="K120" s="8">
        <v>0.1</v>
      </c>
      <c r="L120" s="9">
        <v>1</v>
      </c>
      <c r="M120" s="8">
        <v>0.1</v>
      </c>
      <c r="N120" s="7">
        <v>1.52E-2</v>
      </c>
      <c r="O120" s="45">
        <f t="shared" si="1"/>
        <v>0.152</v>
      </c>
      <c r="P120" s="48">
        <v>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43742</v>
      </c>
      <c r="B121" s="19">
        <v>43754</v>
      </c>
      <c r="C121" s="12" t="s">
        <v>113</v>
      </c>
      <c r="D121" s="12" t="s">
        <v>47</v>
      </c>
      <c r="E121" s="12" t="s">
        <v>48</v>
      </c>
      <c r="F121" s="46">
        <v>153</v>
      </c>
      <c r="G121" s="47">
        <v>2.5499999999999998</v>
      </c>
      <c r="H121" s="47">
        <v>2.9</v>
      </c>
      <c r="I121" s="44"/>
      <c r="J121" s="7"/>
      <c r="K121" s="8">
        <v>0.1</v>
      </c>
      <c r="L121" s="9">
        <v>1</v>
      </c>
      <c r="M121" s="8">
        <v>0.1</v>
      </c>
      <c r="N121" s="7">
        <v>1.4E-2</v>
      </c>
      <c r="O121" s="45">
        <f t="shared" si="1"/>
        <v>0.14000000000000001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43756</v>
      </c>
      <c r="C122" s="12" t="s">
        <v>114</v>
      </c>
      <c r="D122" s="12" t="s">
        <v>47</v>
      </c>
      <c r="E122" s="12" t="s">
        <v>48</v>
      </c>
      <c r="F122" s="46">
        <v>142</v>
      </c>
      <c r="G122" s="47">
        <v>4.45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1.21E-2</v>
      </c>
      <c r="O122" s="45">
        <f t="shared" si="1"/>
        <v>0.121</v>
      </c>
      <c r="P122" s="48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43756</v>
      </c>
      <c r="C123" s="12" t="s">
        <v>115</v>
      </c>
      <c r="D123" s="12" t="s">
        <v>47</v>
      </c>
      <c r="E123" s="12" t="s">
        <v>48</v>
      </c>
      <c r="F123" s="46">
        <v>9.5</v>
      </c>
      <c r="G123" s="47">
        <v>0.43</v>
      </c>
      <c r="H123" s="47">
        <v>0.5</v>
      </c>
      <c r="I123" s="44"/>
      <c r="J123" s="7"/>
      <c r="K123" s="8">
        <v>0.1</v>
      </c>
      <c r="L123" s="9">
        <v>1</v>
      </c>
      <c r="M123" s="8">
        <v>0.1</v>
      </c>
      <c r="N123" s="7">
        <v>1.54E-2</v>
      </c>
      <c r="O123" s="45">
        <f t="shared" si="1"/>
        <v>0.154</v>
      </c>
      <c r="P123" s="48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116</v>
      </c>
      <c r="D124" s="12" t="s">
        <v>47</v>
      </c>
      <c r="E124" s="12" t="s">
        <v>48</v>
      </c>
      <c r="F124" s="46">
        <v>305</v>
      </c>
      <c r="G124" s="47">
        <v>4.4000000000000004</v>
      </c>
      <c r="H124" s="47">
        <v>4</v>
      </c>
      <c r="I124" s="44"/>
      <c r="J124" s="7"/>
      <c r="K124" s="8">
        <v>0.1</v>
      </c>
      <c r="L124" s="9">
        <v>1</v>
      </c>
      <c r="M124" s="8">
        <v>0.1</v>
      </c>
      <c r="N124" s="7">
        <v>-9.1999999999999998E-3</v>
      </c>
      <c r="O124" s="45">
        <f t="shared" si="1"/>
        <v>-9.1999999999999998E-2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47</v>
      </c>
      <c r="E125" s="12" t="s">
        <v>48</v>
      </c>
      <c r="F125" s="46">
        <v>125</v>
      </c>
      <c r="G125" s="47">
        <v>4.2</v>
      </c>
      <c r="H125" s="47">
        <v>4.33</v>
      </c>
      <c r="I125" s="44"/>
      <c r="J125" s="7"/>
      <c r="K125" s="8">
        <v>0.1</v>
      </c>
      <c r="L125" s="9">
        <v>1</v>
      </c>
      <c r="M125" s="8">
        <v>0.1</v>
      </c>
      <c r="N125" s="7">
        <v>3.0000000000000001E-3</v>
      </c>
      <c r="O125" s="45">
        <f t="shared" si="1"/>
        <v>0.03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43768</v>
      </c>
      <c r="B126" s="19">
        <v>43781</v>
      </c>
      <c r="C126" s="12" t="s">
        <v>118</v>
      </c>
      <c r="D126" s="12" t="s">
        <v>47</v>
      </c>
      <c r="E126" s="12" t="s">
        <v>48</v>
      </c>
      <c r="F126" s="46">
        <v>360</v>
      </c>
      <c r="G126" s="47">
        <v>8.6</v>
      </c>
      <c r="H126" s="47">
        <v>6.8</v>
      </c>
      <c r="I126" s="44"/>
      <c r="J126" s="7"/>
      <c r="K126" s="8">
        <v>0.1</v>
      </c>
      <c r="L126" s="9">
        <v>1</v>
      </c>
      <c r="M126" s="8">
        <v>0.1</v>
      </c>
      <c r="N126" s="7">
        <v>-2.1600000000000001E-2</v>
      </c>
      <c r="O126" s="45">
        <f t="shared" si="1"/>
        <v>-0.21600000000000003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43760</v>
      </c>
      <c r="B127" s="19">
        <v>43784</v>
      </c>
      <c r="C127" s="12" t="s">
        <v>119</v>
      </c>
      <c r="D127" s="12" t="s">
        <v>47</v>
      </c>
      <c r="E127" s="12" t="s">
        <v>48</v>
      </c>
      <c r="F127" s="46">
        <v>310</v>
      </c>
      <c r="G127" s="47">
        <v>8.75</v>
      </c>
      <c r="H127" s="47">
        <v>10</v>
      </c>
      <c r="I127" s="44"/>
      <c r="J127" s="7"/>
      <c r="K127" s="8">
        <v>0.1</v>
      </c>
      <c r="L127" s="9">
        <v>1</v>
      </c>
      <c r="M127" s="8">
        <v>0.1</v>
      </c>
      <c r="N127" s="7">
        <v>1.38E-2</v>
      </c>
      <c r="O127" s="45">
        <f t="shared" si="1"/>
        <v>0.13800000000000001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43781</v>
      </c>
      <c r="B128" s="19">
        <v>43788</v>
      </c>
      <c r="C128" s="12" t="s">
        <v>120</v>
      </c>
      <c r="D128" s="12" t="s">
        <v>54</v>
      </c>
      <c r="E128" s="12" t="s">
        <v>48</v>
      </c>
      <c r="F128" s="46">
        <v>131</v>
      </c>
      <c r="G128" s="47">
        <v>2.6</v>
      </c>
      <c r="H128" s="47">
        <v>2.92</v>
      </c>
      <c r="I128" s="44"/>
      <c r="J128" s="7"/>
      <c r="K128" s="8">
        <v>0.1</v>
      </c>
      <c r="L128" s="9">
        <v>1</v>
      </c>
      <c r="M128" s="8">
        <v>0.1</v>
      </c>
      <c r="N128" s="7">
        <v>1.2200000000000001E-2</v>
      </c>
      <c r="O128" s="45">
        <f t="shared" si="1"/>
        <v>0.12200000000000001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43802</v>
      </c>
      <c r="B129" s="19">
        <v>43810</v>
      </c>
      <c r="C129" s="12" t="s">
        <v>121</v>
      </c>
      <c r="D129" s="12" t="s">
        <v>47</v>
      </c>
      <c r="E129" s="12" t="s">
        <v>48</v>
      </c>
      <c r="F129" s="46">
        <v>330</v>
      </c>
      <c r="G129" s="47">
        <v>17</v>
      </c>
      <c r="H129" s="47">
        <v>18.8</v>
      </c>
      <c r="I129" s="44"/>
      <c r="J129" s="7"/>
      <c r="K129" s="8">
        <v>0.1</v>
      </c>
      <c r="L129" s="9">
        <v>1</v>
      </c>
      <c r="M129" s="8">
        <v>0.1</v>
      </c>
      <c r="N129" s="7">
        <v>1.0800000000000001E-2</v>
      </c>
      <c r="O129" s="45">
        <f t="shared" si="1"/>
        <v>0.10800000000000001</v>
      </c>
      <c r="P129" s="48">
        <v>6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43811</v>
      </c>
      <c r="C130" s="12" t="s">
        <v>122</v>
      </c>
      <c r="D130" s="12" t="s">
        <v>47</v>
      </c>
      <c r="E130" s="12" t="s">
        <v>48</v>
      </c>
      <c r="F130" s="46">
        <v>137</v>
      </c>
      <c r="G130" s="47">
        <v>25</v>
      </c>
      <c r="H130" s="47">
        <v>29.5</v>
      </c>
      <c r="I130" s="44"/>
      <c r="J130" s="7"/>
      <c r="K130" s="8">
        <v>0.1</v>
      </c>
      <c r="L130" s="9">
        <v>1</v>
      </c>
      <c r="M130" s="8">
        <v>0.1</v>
      </c>
      <c r="N130" s="7">
        <v>1.7999999999999999E-2</v>
      </c>
      <c r="O130" s="45">
        <f t="shared" si="1"/>
        <v>0.18</v>
      </c>
      <c r="P130" s="48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43802</v>
      </c>
      <c r="B131" s="19">
        <v>43811</v>
      </c>
      <c r="C131" s="12" t="s">
        <v>123</v>
      </c>
      <c r="D131" s="12" t="s">
        <v>54</v>
      </c>
      <c r="E131" s="12" t="s">
        <v>48</v>
      </c>
      <c r="F131" s="46">
        <v>145</v>
      </c>
      <c r="G131" s="47">
        <v>2.6</v>
      </c>
      <c r="H131" s="47">
        <v>2.95</v>
      </c>
      <c r="I131" s="44"/>
      <c r="J131" s="7"/>
      <c r="K131" s="8">
        <v>0.1</v>
      </c>
      <c r="L131" s="9">
        <v>1</v>
      </c>
      <c r="M131" s="8">
        <v>0.1</v>
      </c>
      <c r="N131" s="7">
        <v>1.3299999999999999E-2</v>
      </c>
      <c r="O131" s="45">
        <f t="shared" si="1"/>
        <v>0.13300000000000001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9.9000000000000008E-3</v>
      </c>
      <c r="O132" s="45">
        <f t="shared" si="1"/>
        <v>9.9000000000000005E-2</v>
      </c>
      <c r="P132" s="48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124</v>
      </c>
      <c r="D133" s="12" t="s">
        <v>47</v>
      </c>
      <c r="E133" s="12" t="s">
        <v>48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1.7100000000000001E-2</v>
      </c>
      <c r="O133" s="45">
        <f t="shared" si="1"/>
        <v>0.17100000000000001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19"/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58" t="s">
        <v>125</v>
      </c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19"/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43851</v>
      </c>
      <c r="B137" s="19">
        <v>43853</v>
      </c>
      <c r="C137" s="12" t="s">
        <v>126</v>
      </c>
      <c r="D137" s="12" t="s">
        <v>47</v>
      </c>
      <c r="E137" s="12" t="s">
        <v>48</v>
      </c>
      <c r="F137" s="46">
        <v>345</v>
      </c>
      <c r="G137" s="47">
        <v>9</v>
      </c>
      <c r="H137" s="47">
        <v>9.25</v>
      </c>
      <c r="I137" s="44"/>
      <c r="J137" s="7"/>
      <c r="K137" s="8">
        <v>0.1</v>
      </c>
      <c r="L137" s="9">
        <v>1</v>
      </c>
      <c r="M137" s="8">
        <v>0.1</v>
      </c>
      <c r="N137" s="7">
        <v>2.8E-3</v>
      </c>
      <c r="O137" s="45">
        <f t="shared" ref="O137:O168" si="2">N137*10</f>
        <v>2.8000000000000001E-2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43844</v>
      </c>
      <c r="B138" s="19">
        <v>43857</v>
      </c>
      <c r="C138" s="12" t="s">
        <v>127</v>
      </c>
      <c r="D138" s="12" t="s">
        <v>128</v>
      </c>
      <c r="E138" s="12" t="s">
        <v>48</v>
      </c>
      <c r="F138" s="41">
        <v>10</v>
      </c>
      <c r="G138" s="59">
        <v>3.4</v>
      </c>
      <c r="H138" s="47">
        <v>4.6500000000000004</v>
      </c>
      <c r="I138" s="44"/>
      <c r="J138" s="7"/>
      <c r="K138" s="8">
        <v>0.05</v>
      </c>
      <c r="L138" s="9">
        <v>1</v>
      </c>
      <c r="M138" s="8">
        <v>0.05</v>
      </c>
      <c r="N138" s="7">
        <v>1.7500000000000002E-2</v>
      </c>
      <c r="O138" s="45">
        <f t="shared" si="2"/>
        <v>0.17500000000000002</v>
      </c>
      <c r="P138" s="48">
        <v>14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43851</v>
      </c>
      <c r="B139" s="19">
        <v>43873</v>
      </c>
      <c r="C139" s="12" t="s">
        <v>129</v>
      </c>
      <c r="D139" s="12" t="s">
        <v>47</v>
      </c>
      <c r="E139" s="12" t="s">
        <v>48</v>
      </c>
      <c r="F139" s="46">
        <v>270</v>
      </c>
      <c r="G139" s="47">
        <v>9</v>
      </c>
      <c r="H139" s="47">
        <v>9.9499999999999993</v>
      </c>
      <c r="I139" s="44"/>
      <c r="J139" s="7"/>
      <c r="K139" s="8">
        <v>0.1</v>
      </c>
      <c r="L139" s="9">
        <v>1</v>
      </c>
      <c r="M139" s="8">
        <v>0.1</v>
      </c>
      <c r="N139" s="7">
        <v>1.06E-2</v>
      </c>
      <c r="O139" s="45">
        <f t="shared" si="2"/>
        <v>0.106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130</v>
      </c>
      <c r="D140" s="12" t="s">
        <v>47</v>
      </c>
      <c r="E140" s="12" t="s">
        <v>48</v>
      </c>
      <c r="F140" s="46">
        <v>295</v>
      </c>
      <c r="G140" s="47">
        <v>9</v>
      </c>
      <c r="H140" s="47">
        <v>7.8</v>
      </c>
      <c r="I140" s="44"/>
      <c r="J140" s="7"/>
      <c r="K140" s="8">
        <v>0.1</v>
      </c>
      <c r="L140" s="9">
        <v>1</v>
      </c>
      <c r="M140" s="8">
        <v>0.1</v>
      </c>
      <c r="N140" s="7">
        <f>-1.98%</f>
        <v>-1.9799999999999998E-2</v>
      </c>
      <c r="O140" s="45">
        <f t="shared" si="2"/>
        <v>-0.19799999999999998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47</v>
      </c>
      <c r="E141" s="12" t="s">
        <v>48</v>
      </c>
      <c r="F141" s="46">
        <v>75</v>
      </c>
      <c r="G141" s="47">
        <v>4.25</v>
      </c>
      <c r="H141" s="47">
        <v>3.8</v>
      </c>
      <c r="I141" s="44"/>
      <c r="J141" s="7"/>
      <c r="K141" s="8">
        <v>0.1</v>
      </c>
      <c r="L141" s="9">
        <v>1</v>
      </c>
      <c r="M141" s="8">
        <v>0.1</v>
      </c>
      <c r="N141" s="7">
        <v>-2.52E-2</v>
      </c>
      <c r="O141" s="45">
        <f t="shared" si="2"/>
        <v>-0.252</v>
      </c>
      <c r="P141" s="48">
        <v>24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43880</v>
      </c>
      <c r="B142" s="19">
        <v>43885</v>
      </c>
      <c r="C142" s="12" t="s">
        <v>132</v>
      </c>
      <c r="D142" s="12" t="s">
        <v>47</v>
      </c>
      <c r="E142" s="12" t="s">
        <v>48</v>
      </c>
      <c r="F142" s="46">
        <v>40</v>
      </c>
      <c r="G142" s="47">
        <v>2.2000000000000002</v>
      </c>
      <c r="H142" s="47">
        <v>1.7</v>
      </c>
      <c r="I142" s="44"/>
      <c r="J142" s="7"/>
      <c r="K142" s="8">
        <v>0.1</v>
      </c>
      <c r="L142" s="9">
        <v>1</v>
      </c>
      <c r="M142" s="8">
        <v>0.1</v>
      </c>
      <c r="N142" s="7">
        <v>-2.2499999999999999E-2</v>
      </c>
      <c r="O142" s="45">
        <f t="shared" si="2"/>
        <v>-0.22499999999999998</v>
      </c>
      <c r="P142" s="48">
        <v>45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44156</v>
      </c>
      <c r="B143" s="19">
        <v>43885</v>
      </c>
      <c r="C143" s="12" t="s">
        <v>133</v>
      </c>
      <c r="D143" s="12" t="s">
        <v>47</v>
      </c>
      <c r="E143" s="12" t="s">
        <v>48</v>
      </c>
      <c r="F143" s="46">
        <v>137</v>
      </c>
      <c r="G143" s="47">
        <v>8.6</v>
      </c>
      <c r="H143" s="47">
        <v>7.2</v>
      </c>
      <c r="I143" s="44"/>
      <c r="J143" s="7"/>
      <c r="K143" s="8">
        <v>0.1</v>
      </c>
      <c r="L143" s="9">
        <v>1</v>
      </c>
      <c r="M143" s="8">
        <v>0.1</v>
      </c>
      <c r="N143" s="7">
        <v>-1.6799999999999999E-2</v>
      </c>
      <c r="O143" s="45">
        <f t="shared" si="2"/>
        <v>-0.16799999999999998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43885</v>
      </c>
      <c r="C144" s="12" t="s">
        <v>134</v>
      </c>
      <c r="D144" s="12" t="s">
        <v>47</v>
      </c>
      <c r="E144" s="12" t="s">
        <v>48</v>
      </c>
      <c r="F144" s="46">
        <v>137</v>
      </c>
      <c r="G144" s="47">
        <v>9</v>
      </c>
      <c r="H144" s="47">
        <v>7.6</v>
      </c>
      <c r="I144" s="44"/>
      <c r="J144" s="7"/>
      <c r="K144" s="8">
        <v>0.1</v>
      </c>
      <c r="L144" s="9">
        <v>1</v>
      </c>
      <c r="M144" s="8">
        <v>0.1</v>
      </c>
      <c r="N144" s="7">
        <v>-1.54E-2</v>
      </c>
      <c r="O144" s="45">
        <f t="shared" si="2"/>
        <v>-0.154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43887</v>
      </c>
      <c r="C145" s="12" t="s">
        <v>135</v>
      </c>
      <c r="D145" s="12" t="s">
        <v>47</v>
      </c>
      <c r="E145" s="12" t="s">
        <v>48</v>
      </c>
      <c r="F145" s="46">
        <v>75</v>
      </c>
      <c r="G145" s="47">
        <v>4.3</v>
      </c>
      <c r="H145" s="47">
        <v>4.2</v>
      </c>
      <c r="I145" s="44"/>
      <c r="J145" s="7"/>
      <c r="K145" s="8">
        <v>0.1</v>
      </c>
      <c r="L145" s="9">
        <v>1</v>
      </c>
      <c r="M145" s="8">
        <v>0.1</v>
      </c>
      <c r="N145" s="7">
        <v>-2.3000000000000001E-4</v>
      </c>
      <c r="O145" s="45">
        <f t="shared" si="2"/>
        <v>-2.3E-3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43888</v>
      </c>
      <c r="C146" s="12" t="s">
        <v>136</v>
      </c>
      <c r="D146" s="12" t="s">
        <v>47</v>
      </c>
      <c r="E146" s="12" t="s">
        <v>48</v>
      </c>
      <c r="F146" s="46">
        <v>295</v>
      </c>
      <c r="G146" s="47">
        <v>8.6999999999999993</v>
      </c>
      <c r="H146" s="47">
        <v>8.6999999999999993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f>I146</f>
        <v>0</v>
      </c>
      <c r="O146" s="45">
        <f t="shared" si="2"/>
        <v>0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43892</v>
      </c>
      <c r="B147" s="19">
        <v>43896</v>
      </c>
      <c r="C147" s="12" t="s">
        <v>137</v>
      </c>
      <c r="D147" s="12" t="s">
        <v>47</v>
      </c>
      <c r="E147" s="12" t="s">
        <v>48</v>
      </c>
      <c r="F147" s="46">
        <v>162</v>
      </c>
      <c r="G147" s="47">
        <v>2.5</v>
      </c>
      <c r="H147" s="47">
        <v>1.4</v>
      </c>
      <c r="I147" s="44"/>
      <c r="J147" s="7"/>
      <c r="K147" s="8">
        <v>0.1</v>
      </c>
      <c r="L147" s="9">
        <v>1</v>
      </c>
      <c r="M147" s="8">
        <v>0.1</v>
      </c>
      <c r="N147" s="7">
        <v>-4.3999999999999997E-2</v>
      </c>
      <c r="O147" s="45">
        <f t="shared" si="2"/>
        <v>-0.43999999999999995</v>
      </c>
      <c r="P147" s="48">
        <v>40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43895</v>
      </c>
      <c r="B148" s="19">
        <v>43896</v>
      </c>
      <c r="C148" s="12" t="s">
        <v>138</v>
      </c>
      <c r="D148" s="12" t="s">
        <v>47</v>
      </c>
      <c r="E148" s="12" t="s">
        <v>48</v>
      </c>
      <c r="F148" s="46">
        <v>220</v>
      </c>
      <c r="G148" s="47">
        <v>8.6999999999999993</v>
      </c>
      <c r="H148" s="47">
        <v>8.1</v>
      </c>
      <c r="I148" s="60"/>
      <c r="J148" s="7"/>
      <c r="K148" s="8">
        <v>0.1</v>
      </c>
      <c r="L148" s="9">
        <v>1</v>
      </c>
      <c r="M148" s="8">
        <v>0.1</v>
      </c>
      <c r="N148" s="7">
        <v>-6.6E-3</v>
      </c>
      <c r="O148" s="45">
        <f t="shared" si="2"/>
        <v>-6.6000000000000003E-2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43899</v>
      </c>
      <c r="C149" s="12" t="s">
        <v>139</v>
      </c>
      <c r="D149" s="12" t="s">
        <v>47</v>
      </c>
      <c r="E149" s="12" t="s">
        <v>48</v>
      </c>
      <c r="F149" s="46">
        <v>295</v>
      </c>
      <c r="G149" s="47">
        <v>88</v>
      </c>
      <c r="H149" s="47">
        <v>80</v>
      </c>
      <c r="I149" s="61"/>
      <c r="J149" s="44"/>
      <c r="K149" s="8">
        <v>0.1</v>
      </c>
      <c r="L149" s="9">
        <v>1</v>
      </c>
      <c r="M149" s="8">
        <v>0.1</v>
      </c>
      <c r="N149" s="7">
        <v>-6.1999999999999998E-3</v>
      </c>
      <c r="O149" s="45">
        <f t="shared" si="2"/>
        <v>-6.2E-2</v>
      </c>
      <c r="P149" s="48">
        <v>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140</v>
      </c>
      <c r="D150" s="12" t="s">
        <v>47</v>
      </c>
      <c r="E150" s="12" t="s">
        <v>48</v>
      </c>
      <c r="F150" s="46">
        <v>36</v>
      </c>
      <c r="G150" s="47">
        <v>1.6</v>
      </c>
      <c r="H150" s="47">
        <v>1.98</v>
      </c>
      <c r="I150" s="62"/>
      <c r="J150" s="7"/>
      <c r="K150" s="8">
        <v>0.1</v>
      </c>
      <c r="L150" s="9">
        <v>1</v>
      </c>
      <c r="M150" s="8">
        <v>0.1</v>
      </c>
      <c r="N150" s="7">
        <v>2.24E-2</v>
      </c>
      <c r="O150" s="45">
        <f t="shared" si="2"/>
        <v>0.224</v>
      </c>
      <c r="P150" s="48">
        <v>59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47</v>
      </c>
      <c r="E151" s="12" t="s">
        <v>48</v>
      </c>
      <c r="F151" s="46">
        <v>325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47</v>
      </c>
      <c r="E152" s="12" t="s">
        <v>48</v>
      </c>
      <c r="F152" s="46">
        <v>75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43896</v>
      </c>
      <c r="B153" s="19">
        <v>43901</v>
      </c>
      <c r="C153" s="12" t="s">
        <v>143</v>
      </c>
      <c r="D153" s="12" t="s">
        <v>47</v>
      </c>
      <c r="E153" s="12" t="s">
        <v>48</v>
      </c>
      <c r="F153" s="46">
        <v>110</v>
      </c>
      <c r="G153" s="47">
        <v>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2.3800000000000002E-2</v>
      </c>
      <c r="O153" s="45">
        <f t="shared" si="2"/>
        <v>0.23800000000000002</v>
      </c>
      <c r="P153" s="48">
        <v>25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43901</v>
      </c>
      <c r="C154" s="12" t="s">
        <v>144</v>
      </c>
      <c r="D154" s="12" t="s">
        <v>47</v>
      </c>
      <c r="E154" s="12" t="s">
        <v>48</v>
      </c>
      <c r="F154" s="46">
        <v>190</v>
      </c>
      <c r="G154" s="47">
        <v>8.8000000000000007</v>
      </c>
      <c r="H154" s="47">
        <v>9.8000000000000007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43902</v>
      </c>
      <c r="C155" s="12" t="s">
        <v>145</v>
      </c>
      <c r="D155" s="12" t="s">
        <v>47</v>
      </c>
      <c r="E155" s="12" t="s">
        <v>48</v>
      </c>
      <c r="F155" s="46">
        <v>175</v>
      </c>
      <c r="G155" s="47">
        <v>4</v>
      </c>
      <c r="H155" s="47">
        <v>2</v>
      </c>
      <c r="I155" s="44"/>
      <c r="J155" s="7"/>
      <c r="K155" s="8">
        <v>0.1</v>
      </c>
      <c r="L155" s="9">
        <v>1</v>
      </c>
      <c r="M155" s="8">
        <v>0.1</v>
      </c>
      <c r="N155" s="7">
        <v>-0.05</v>
      </c>
      <c r="O155" s="45">
        <f t="shared" si="2"/>
        <v>-0.5</v>
      </c>
      <c r="P155" s="48">
        <v>25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146</v>
      </c>
      <c r="D156" s="12" t="s">
        <v>47</v>
      </c>
      <c r="E156" s="12" t="s">
        <v>48</v>
      </c>
      <c r="F156" s="46">
        <v>120</v>
      </c>
      <c r="G156" s="47">
        <v>4.3</v>
      </c>
      <c r="H156" s="47">
        <v>4.4000000000000004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2.3E-3</v>
      </c>
      <c r="O156" s="45">
        <f t="shared" si="2"/>
        <v>2.3E-2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47</v>
      </c>
      <c r="E157" s="12" t="s">
        <v>48</v>
      </c>
      <c r="F157" s="46">
        <v>160</v>
      </c>
      <c r="G157" s="47">
        <v>8.6999999999999993</v>
      </c>
      <c r="H157" s="47">
        <v>8.1</v>
      </c>
      <c r="I157" s="44"/>
      <c r="J157" s="7"/>
      <c r="K157" s="8">
        <v>0.1</v>
      </c>
      <c r="L157" s="9">
        <v>1</v>
      </c>
      <c r="M157" s="8">
        <v>0.1</v>
      </c>
      <c r="N157" s="7">
        <v>-6.6E-3</v>
      </c>
      <c r="O157" s="45">
        <f t="shared" si="2"/>
        <v>-6.6000000000000003E-2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43901</v>
      </c>
      <c r="B158" s="19">
        <v>43907</v>
      </c>
      <c r="C158" s="12" t="s">
        <v>148</v>
      </c>
      <c r="D158" s="12" t="s">
        <v>47</v>
      </c>
      <c r="E158" s="12" t="s">
        <v>48</v>
      </c>
      <c r="F158" s="46">
        <v>125</v>
      </c>
      <c r="G158" s="47">
        <v>4.4000000000000004</v>
      </c>
      <c r="H158" s="47">
        <v>4.8</v>
      </c>
      <c r="I158" s="44"/>
      <c r="J158" s="7"/>
      <c r="K158" s="8">
        <v>0.1</v>
      </c>
      <c r="L158" s="9">
        <v>1</v>
      </c>
      <c r="M158" s="8">
        <v>0.1</v>
      </c>
      <c r="N158" s="7">
        <v>9.1999999999999998E-3</v>
      </c>
      <c r="O158" s="45">
        <f t="shared" si="2"/>
        <v>9.1999999999999998E-2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43900</v>
      </c>
      <c r="B159" s="19">
        <v>43907</v>
      </c>
      <c r="C159" s="12" t="s">
        <v>149</v>
      </c>
      <c r="D159" s="12" t="s">
        <v>47</v>
      </c>
      <c r="E159" s="12" t="s">
        <v>48</v>
      </c>
      <c r="F159" s="46">
        <v>230</v>
      </c>
      <c r="G159" s="47">
        <v>8.8000000000000007</v>
      </c>
      <c r="H159" s="47">
        <v>9.3000000000000007</v>
      </c>
      <c r="I159" s="44"/>
      <c r="J159" s="7"/>
      <c r="K159" s="8">
        <v>0.1</v>
      </c>
      <c r="L159" s="9">
        <v>1</v>
      </c>
      <c r="M159" s="8">
        <v>0.1</v>
      </c>
      <c r="N159" s="7">
        <v>5.4999999999999997E-3</v>
      </c>
      <c r="O159" s="45">
        <f t="shared" si="2"/>
        <v>5.4999999999999993E-2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43910</v>
      </c>
      <c r="C160" s="12" t="s">
        <v>150</v>
      </c>
      <c r="D160" s="12" t="s">
        <v>47</v>
      </c>
      <c r="E160" s="12" t="s">
        <v>48</v>
      </c>
      <c r="F160" s="46">
        <v>1400</v>
      </c>
      <c r="G160" s="47">
        <v>42</v>
      </c>
      <c r="H160" s="47">
        <v>50</v>
      </c>
      <c r="I160" s="44"/>
      <c r="J160" s="7"/>
      <c r="K160" s="8">
        <v>0.1</v>
      </c>
      <c r="L160" s="9">
        <v>1</v>
      </c>
      <c r="M160" s="8">
        <v>0.1</v>
      </c>
      <c r="N160" s="7">
        <v>1.6E-2</v>
      </c>
      <c r="O160" s="45">
        <f t="shared" si="2"/>
        <v>0.16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43909</v>
      </c>
      <c r="B161" s="19">
        <v>43913</v>
      </c>
      <c r="C161" s="12" t="s">
        <v>151</v>
      </c>
      <c r="D161" s="12" t="s">
        <v>152</v>
      </c>
      <c r="E161" s="12" t="s">
        <v>48</v>
      </c>
      <c r="F161" s="41">
        <v>60</v>
      </c>
      <c r="G161" s="59">
        <v>100.01</v>
      </c>
      <c r="H161" s="47">
        <v>88.47</v>
      </c>
      <c r="I161" s="44"/>
      <c r="J161" s="7"/>
      <c r="K161" s="8">
        <v>0.05</v>
      </c>
      <c r="L161" s="9">
        <v>1</v>
      </c>
      <c r="M161" s="8">
        <v>0.1</v>
      </c>
      <c r="N161" s="7">
        <v>1.15E-2</v>
      </c>
      <c r="O161" s="45">
        <f t="shared" si="2"/>
        <v>0.11499999999999999</v>
      </c>
      <c r="P161" s="48">
        <v>100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43917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7.7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2.8000000000000001E-2</v>
      </c>
      <c r="O162" s="45">
        <f t="shared" si="2"/>
        <v>0.28000000000000003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43920</v>
      </c>
      <c r="B163" s="19">
        <v>43924</v>
      </c>
      <c r="C163" s="12" t="s">
        <v>153</v>
      </c>
      <c r="D163" s="12" t="s">
        <v>47</v>
      </c>
      <c r="E163" s="12" t="s">
        <v>48</v>
      </c>
      <c r="F163" s="46">
        <v>280</v>
      </c>
      <c r="G163" s="47">
        <v>8.1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2.1000000000000001E-2</v>
      </c>
      <c r="O163" s="45">
        <f t="shared" si="2"/>
        <v>0.21000000000000002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43923</v>
      </c>
      <c r="B164" s="19">
        <v>43924</v>
      </c>
      <c r="C164" s="12" t="s">
        <v>154</v>
      </c>
      <c r="D164" s="12" t="s">
        <v>47</v>
      </c>
      <c r="E164" s="12" t="s">
        <v>48</v>
      </c>
      <c r="F164" s="46">
        <v>275</v>
      </c>
      <c r="G164" s="47">
        <v>4.2</v>
      </c>
      <c r="H164" s="47">
        <v>4.9000000000000004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1.6799999999999999E-2</v>
      </c>
      <c r="O164" s="45">
        <f t="shared" si="2"/>
        <v>0.16799999999999998</v>
      </c>
      <c r="P164" s="48">
        <v>24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43924</v>
      </c>
      <c r="B165" s="19">
        <v>43927</v>
      </c>
      <c r="C165" s="12" t="s">
        <v>155</v>
      </c>
      <c r="D165" s="12" t="s">
        <v>47</v>
      </c>
      <c r="E165" s="12" t="s">
        <v>48</v>
      </c>
      <c r="F165" s="46">
        <v>280</v>
      </c>
      <c r="G165" s="47">
        <v>40</v>
      </c>
      <c r="H165" s="47">
        <v>49</v>
      </c>
      <c r="I165" s="44"/>
      <c r="J165" s="7"/>
      <c r="K165" s="8">
        <v>0.1</v>
      </c>
      <c r="L165" s="9">
        <v>1</v>
      </c>
      <c r="M165" s="8">
        <v>0.1</v>
      </c>
      <c r="N165" s="7">
        <v>1.7999999999999999E-2</v>
      </c>
      <c r="O165" s="45">
        <f t="shared" si="2"/>
        <v>0.18</v>
      </c>
      <c r="P165" s="48">
        <v>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43923</v>
      </c>
      <c r="B166" s="19">
        <v>43927</v>
      </c>
      <c r="C166" s="12" t="s">
        <v>156</v>
      </c>
      <c r="D166" s="12" t="s">
        <v>47</v>
      </c>
      <c r="E166" s="12" t="s">
        <v>48</v>
      </c>
      <c r="F166" s="46">
        <v>130</v>
      </c>
      <c r="G166" s="47">
        <v>8.9</v>
      </c>
      <c r="H166" s="47">
        <v>9.9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43922</v>
      </c>
      <c r="B167" s="19">
        <v>43928</v>
      </c>
      <c r="C167" s="12" t="s">
        <v>157</v>
      </c>
      <c r="D167" s="12" t="s">
        <v>47</v>
      </c>
      <c r="E167" s="12" t="s">
        <v>48</v>
      </c>
      <c r="F167" s="46">
        <v>280</v>
      </c>
      <c r="G167" s="47">
        <v>8.5</v>
      </c>
      <c r="H167" s="47">
        <v>5.4</v>
      </c>
      <c r="I167" s="44"/>
      <c r="J167" s="7"/>
      <c r="K167" s="8">
        <v>0.1</v>
      </c>
      <c r="L167" s="9">
        <v>1</v>
      </c>
      <c r="M167" s="8">
        <v>0.1</v>
      </c>
      <c r="N167" s="7">
        <v>-4.0300000000000002E-2</v>
      </c>
      <c r="O167" s="45">
        <f t="shared" si="2"/>
        <v>-0.40300000000000002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158</v>
      </c>
      <c r="D168" s="12" t="s">
        <v>47</v>
      </c>
      <c r="E168" s="12" t="s">
        <v>48</v>
      </c>
      <c r="F168" s="46">
        <v>300</v>
      </c>
      <c r="G168" s="47">
        <v>8.3000000000000007</v>
      </c>
      <c r="H168" s="47">
        <v>8.4</v>
      </c>
      <c r="I168" s="44"/>
      <c r="J168" s="7"/>
      <c r="K168" s="8">
        <v>0.1</v>
      </c>
      <c r="L168" s="9">
        <v>1</v>
      </c>
      <c r="M168" s="8">
        <v>0.1</v>
      </c>
      <c r="N168" s="7">
        <v>1.1999999999999999E-3</v>
      </c>
      <c r="O168" s="45">
        <f t="shared" si="2"/>
        <v>1.1999999999999999E-2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47</v>
      </c>
      <c r="E169" s="12" t="s">
        <v>48</v>
      </c>
      <c r="F169" s="46">
        <v>300</v>
      </c>
      <c r="G169" s="47">
        <v>8.6999999999999993</v>
      </c>
      <c r="H169" s="47">
        <v>9.1</v>
      </c>
      <c r="I169" s="44"/>
      <c r="J169" s="7"/>
      <c r="K169" s="8">
        <v>0.1</v>
      </c>
      <c r="L169" s="9">
        <v>1</v>
      </c>
      <c r="M169" s="8">
        <v>0.1</v>
      </c>
      <c r="N169" s="7">
        <v>5.1999999999999998E-3</v>
      </c>
      <c r="O169" s="45">
        <f t="shared" ref="O169:O200" si="3">N169*10</f>
        <v>5.1999999999999998E-2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43930</v>
      </c>
      <c r="B170" s="19">
        <v>43936</v>
      </c>
      <c r="C170" s="12" t="s">
        <v>160</v>
      </c>
      <c r="D170" s="12" t="s">
        <v>47</v>
      </c>
      <c r="E170" s="12" t="s">
        <v>48</v>
      </c>
      <c r="F170" s="41">
        <v>23</v>
      </c>
      <c r="G170" s="59">
        <v>25.1</v>
      </c>
      <c r="H170" s="47">
        <v>25.64</v>
      </c>
      <c r="I170" s="44"/>
      <c r="J170" s="7"/>
      <c r="K170" s="8">
        <v>0.05</v>
      </c>
      <c r="L170" s="9">
        <v>1</v>
      </c>
      <c r="M170" s="8">
        <v>0.1</v>
      </c>
      <c r="N170" s="7">
        <v>2.2000000000000001E-3</v>
      </c>
      <c r="O170" s="45">
        <f t="shared" si="3"/>
        <v>2.2000000000000002E-2</v>
      </c>
      <c r="P170" s="48">
        <v>400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161</v>
      </c>
      <c r="D171" s="12" t="s">
        <v>47</v>
      </c>
      <c r="E171" s="12" t="s">
        <v>48</v>
      </c>
      <c r="F171" s="46">
        <v>250</v>
      </c>
      <c r="G171" s="47">
        <v>9.1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1.17E-2</v>
      </c>
      <c r="O171" s="45">
        <f t="shared" si="3"/>
        <v>0.11700000000000001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47</v>
      </c>
      <c r="E172" s="12" t="s">
        <v>48</v>
      </c>
      <c r="F172" s="46">
        <v>155</v>
      </c>
      <c r="G172" s="47">
        <v>9.1999999999999993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9.5999999999999992E-3</v>
      </c>
      <c r="O172" s="45">
        <f t="shared" si="3"/>
        <v>9.5999999999999988E-2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43941</v>
      </c>
      <c r="C173" s="12" t="s">
        <v>163</v>
      </c>
      <c r="D173" s="12" t="s">
        <v>128</v>
      </c>
      <c r="E173" s="12" t="s">
        <v>48</v>
      </c>
      <c r="F173" s="41">
        <v>60</v>
      </c>
      <c r="G173" s="59">
        <v>2.5</v>
      </c>
      <c r="H173" s="47">
        <v>1.22</v>
      </c>
      <c r="I173" s="44"/>
      <c r="J173" s="7"/>
      <c r="K173" s="8">
        <v>0.05</v>
      </c>
      <c r="L173" s="9">
        <v>1</v>
      </c>
      <c r="M173" s="8">
        <v>0.1</v>
      </c>
      <c r="N173" s="7">
        <v>-5.1200000000000002E-2</v>
      </c>
      <c r="O173" s="45">
        <f t="shared" si="3"/>
        <v>-0.51200000000000001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164</v>
      </c>
      <c r="D174" s="12" t="s">
        <v>47</v>
      </c>
      <c r="E174" s="12" t="s">
        <v>48</v>
      </c>
      <c r="F174" s="46">
        <v>165</v>
      </c>
      <c r="G174" s="47">
        <v>4.4000000000000004</v>
      </c>
      <c r="H174" s="47">
        <v>3.9</v>
      </c>
      <c r="I174" s="44"/>
      <c r="J174" s="7"/>
      <c r="K174" s="8">
        <v>0.1</v>
      </c>
      <c r="L174" s="9">
        <v>1</v>
      </c>
      <c r="M174" s="8">
        <v>0.1</v>
      </c>
      <c r="N174" s="7">
        <v>-1.15E-2</v>
      </c>
      <c r="O174" s="45">
        <f t="shared" si="3"/>
        <v>-0.11499999999999999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166</v>
      </c>
      <c r="E175" s="12" t="s">
        <v>48</v>
      </c>
      <c r="F175" s="41">
        <v>2</v>
      </c>
      <c r="G175" s="59">
        <v>3.75</v>
      </c>
      <c r="H175" s="47">
        <v>2.96</v>
      </c>
      <c r="I175" s="44"/>
      <c r="J175" s="7"/>
      <c r="K175" s="8">
        <v>0.05</v>
      </c>
      <c r="L175" s="9">
        <v>1</v>
      </c>
      <c r="M175" s="8">
        <v>0.1</v>
      </c>
      <c r="N175" s="7">
        <v>9.9000000000000008E-3</v>
      </c>
      <c r="O175" s="45">
        <f t="shared" si="3"/>
        <v>9.9000000000000005E-2</v>
      </c>
      <c r="P175" s="48">
        <v>1250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43942</v>
      </c>
      <c r="C176" s="12" t="s">
        <v>167</v>
      </c>
      <c r="D176" s="12" t="s">
        <v>47</v>
      </c>
      <c r="E176" s="12" t="s">
        <v>48</v>
      </c>
      <c r="F176" s="46">
        <v>260</v>
      </c>
      <c r="G176" s="47">
        <v>8.6999999999999993</v>
      </c>
      <c r="H176" s="47">
        <v>10</v>
      </c>
      <c r="I176" s="44"/>
      <c r="J176" s="7"/>
      <c r="K176" s="8">
        <v>0.1</v>
      </c>
      <c r="L176" s="9">
        <v>1</v>
      </c>
      <c r="M176" s="8">
        <v>0.1</v>
      </c>
      <c r="N176" s="7">
        <v>3.3E-3</v>
      </c>
      <c r="O176" s="45">
        <f t="shared" si="3"/>
        <v>3.3000000000000002E-2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43929</v>
      </c>
      <c r="B177" s="19">
        <v>43945</v>
      </c>
      <c r="C177" s="12" t="s">
        <v>168</v>
      </c>
      <c r="D177" s="12" t="s">
        <v>47</v>
      </c>
      <c r="E177" s="12" t="s">
        <v>48</v>
      </c>
      <c r="F177" s="46">
        <v>190</v>
      </c>
      <c r="G177" s="47">
        <v>8.4</v>
      </c>
      <c r="H177" s="47">
        <v>7.4</v>
      </c>
      <c r="I177" s="44"/>
      <c r="J177" s="7"/>
      <c r="K177" s="8">
        <v>0.1</v>
      </c>
      <c r="L177" s="9">
        <v>1</v>
      </c>
      <c r="M177" s="8">
        <v>0.1</v>
      </c>
      <c r="N177" s="7">
        <v>-1.2E-2</v>
      </c>
      <c r="O177" s="45">
        <f t="shared" si="3"/>
        <v>-0.12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43950</v>
      </c>
      <c r="C178" s="12" t="s">
        <v>169</v>
      </c>
      <c r="D178" s="12" t="s">
        <v>47</v>
      </c>
      <c r="E178" s="12" t="s">
        <v>48</v>
      </c>
      <c r="F178" s="46">
        <v>245</v>
      </c>
      <c r="G178" s="47">
        <v>8.6</v>
      </c>
      <c r="H178" s="47">
        <v>9.8000000000000007</v>
      </c>
      <c r="I178" s="44"/>
      <c r="J178" s="7"/>
      <c r="K178" s="8">
        <v>0.1</v>
      </c>
      <c r="L178" s="9">
        <v>1</v>
      </c>
      <c r="M178" s="8">
        <v>0.1</v>
      </c>
      <c r="N178" s="7">
        <v>1.44E-2</v>
      </c>
      <c r="O178" s="45">
        <f t="shared" si="3"/>
        <v>0.14399999999999999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43950</v>
      </c>
      <c r="C179" s="12" t="s">
        <v>170</v>
      </c>
      <c r="D179" s="12" t="s">
        <v>128</v>
      </c>
      <c r="E179" s="12" t="s">
        <v>48</v>
      </c>
      <c r="F179" s="41">
        <v>60</v>
      </c>
      <c r="G179" s="59">
        <v>6.9</v>
      </c>
      <c r="H179" s="47">
        <v>4.0999999999999996</v>
      </c>
      <c r="I179" s="44"/>
      <c r="J179" s="7"/>
      <c r="K179" s="8">
        <v>0.05</v>
      </c>
      <c r="L179" s="9">
        <v>1</v>
      </c>
      <c r="M179" s="8">
        <v>0.1</v>
      </c>
      <c r="N179" s="7">
        <v>-3.9199999999999999E-2</v>
      </c>
      <c r="O179" s="45">
        <f t="shared" si="3"/>
        <v>-0.39200000000000002</v>
      </c>
      <c r="P179" s="48">
        <v>14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43951</v>
      </c>
      <c r="C180" s="12" t="s">
        <v>171</v>
      </c>
      <c r="D180" s="12" t="s">
        <v>47</v>
      </c>
      <c r="E180" s="12" t="s">
        <v>48</v>
      </c>
      <c r="F180" s="46">
        <v>320</v>
      </c>
      <c r="G180" s="47">
        <v>8.6</v>
      </c>
      <c r="H180" s="47">
        <v>9</v>
      </c>
      <c r="I180" s="44"/>
      <c r="J180" s="7"/>
      <c r="K180" s="8">
        <v>0.1</v>
      </c>
      <c r="L180" s="9">
        <v>1</v>
      </c>
      <c r="M180" s="8">
        <v>0.1</v>
      </c>
      <c r="N180" s="7">
        <v>4.7999999999999996E-3</v>
      </c>
      <c r="O180" s="45">
        <f t="shared" si="3"/>
        <v>4.7999999999999994E-2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43952</v>
      </c>
      <c r="C181" s="12" t="s">
        <v>172</v>
      </c>
      <c r="D181" s="12" t="s">
        <v>54</v>
      </c>
      <c r="E181" s="12" t="s">
        <v>48</v>
      </c>
      <c r="F181" s="46">
        <v>177</v>
      </c>
      <c r="G181" s="47">
        <v>2.5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1.9199999999999998E-2</v>
      </c>
      <c r="O181" s="45">
        <f t="shared" si="3"/>
        <v>0.19199999999999998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43955</v>
      </c>
      <c r="C182" s="12" t="s">
        <v>173</v>
      </c>
      <c r="D182" s="12" t="s">
        <v>47</v>
      </c>
      <c r="E182" s="12" t="s">
        <v>48</v>
      </c>
      <c r="F182" s="46">
        <v>310</v>
      </c>
      <c r="G182" s="47">
        <v>9.1</v>
      </c>
      <c r="H182" s="47">
        <v>9.9499999999999993</v>
      </c>
      <c r="I182" s="44"/>
      <c r="J182" s="7"/>
      <c r="K182" s="8">
        <v>0.1</v>
      </c>
      <c r="L182" s="9">
        <v>1</v>
      </c>
      <c r="M182" s="8">
        <v>0.1</v>
      </c>
      <c r="N182" s="7">
        <v>9.4000000000000004E-3</v>
      </c>
      <c r="O182" s="45">
        <f t="shared" si="3"/>
        <v>9.4E-2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43955</v>
      </c>
      <c r="C183" s="12" t="s">
        <v>174</v>
      </c>
      <c r="D183" s="12" t="s">
        <v>54</v>
      </c>
      <c r="E183" s="12" t="s">
        <v>48</v>
      </c>
      <c r="F183" s="46">
        <v>176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1.9400000000000001E-2</v>
      </c>
      <c r="O183" s="45">
        <f t="shared" si="3"/>
        <v>0.19400000000000001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43949</v>
      </c>
      <c r="B184" s="19">
        <v>43956</v>
      </c>
      <c r="C184" s="12" t="s">
        <v>175</v>
      </c>
      <c r="D184" s="12" t="s">
        <v>54</v>
      </c>
      <c r="E184" s="12" t="s">
        <v>48</v>
      </c>
      <c r="F184" s="46">
        <v>175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5">
        <f t="shared" si="3"/>
        <v>0.18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176</v>
      </c>
      <c r="D185" s="12" t="s">
        <v>54</v>
      </c>
      <c r="E185" s="12" t="s">
        <v>48</v>
      </c>
      <c r="F185" s="46">
        <v>174</v>
      </c>
      <c r="G185" s="47">
        <v>2.6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54</v>
      </c>
      <c r="E186" s="12" t="s">
        <v>48</v>
      </c>
      <c r="F186" s="46">
        <v>173</v>
      </c>
      <c r="G186" s="47">
        <v>2.65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1.2500000000000001E-2</v>
      </c>
      <c r="O186" s="45">
        <f t="shared" si="3"/>
        <v>0.125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43957</v>
      </c>
      <c r="C187" s="12" t="s">
        <v>178</v>
      </c>
      <c r="D187" s="12" t="s">
        <v>47</v>
      </c>
      <c r="E187" s="12" t="s">
        <v>48</v>
      </c>
      <c r="F187" s="46">
        <v>305</v>
      </c>
      <c r="G187" s="47">
        <v>8.6999999999999993</v>
      </c>
      <c r="H187" s="47">
        <v>9.98</v>
      </c>
      <c r="I187" s="44"/>
      <c r="J187" s="7"/>
      <c r="K187" s="8">
        <v>0.1</v>
      </c>
      <c r="L187" s="9">
        <v>1</v>
      </c>
      <c r="M187" s="8">
        <v>0.1</v>
      </c>
      <c r="N187" s="7">
        <v>1.66E-2</v>
      </c>
      <c r="O187" s="45">
        <f t="shared" si="3"/>
        <v>0.16600000000000001</v>
      </c>
      <c r="P187" s="48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43962</v>
      </c>
      <c r="B188" s="19">
        <v>43963</v>
      </c>
      <c r="C188" s="12" t="s">
        <v>179</v>
      </c>
      <c r="D188" s="12" t="s">
        <v>54</v>
      </c>
      <c r="E188" s="12" t="s">
        <v>48</v>
      </c>
      <c r="F188" s="46">
        <v>152</v>
      </c>
      <c r="G188" s="47">
        <v>2.5</v>
      </c>
      <c r="H188" s="47">
        <v>2.92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43964</v>
      </c>
      <c r="C189" s="12" t="s">
        <v>180</v>
      </c>
      <c r="D189" s="12" t="s">
        <v>47</v>
      </c>
      <c r="E189" s="12" t="s">
        <v>48</v>
      </c>
      <c r="F189" s="46">
        <v>315</v>
      </c>
      <c r="G189" s="47">
        <v>9.1999999999999993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8.3000000000000001E-3</v>
      </c>
      <c r="O189" s="45">
        <f t="shared" si="3"/>
        <v>8.3000000000000004E-2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43965</v>
      </c>
      <c r="C190" s="12" t="s">
        <v>181</v>
      </c>
      <c r="D190" s="12" t="s">
        <v>54</v>
      </c>
      <c r="E190" s="12" t="s">
        <v>48</v>
      </c>
      <c r="F190" s="46">
        <v>170</v>
      </c>
      <c r="G190" s="47">
        <v>4</v>
      </c>
      <c r="H190" s="47">
        <v>4.0999999999999996</v>
      </c>
      <c r="I190" s="44"/>
      <c r="J190" s="7"/>
      <c r="K190" s="8">
        <v>0.1</v>
      </c>
      <c r="L190" s="9">
        <v>1</v>
      </c>
      <c r="M190" s="8">
        <v>0.1</v>
      </c>
      <c r="N190" s="7">
        <v>2.5999999999999999E-3</v>
      </c>
      <c r="O190" s="45">
        <f t="shared" si="3"/>
        <v>2.5999999999999999E-2</v>
      </c>
      <c r="P190" s="48">
        <v>26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43964</v>
      </c>
      <c r="B191" s="19">
        <v>43966</v>
      </c>
      <c r="C191" s="12" t="s">
        <v>182</v>
      </c>
      <c r="D191" s="12" t="s">
        <v>47</v>
      </c>
      <c r="E191" s="12" t="s">
        <v>48</v>
      </c>
      <c r="F191" s="46">
        <v>90</v>
      </c>
      <c r="G191" s="47">
        <v>4.2</v>
      </c>
      <c r="H191" s="47">
        <v>4.75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3"/>
        <v>0.13200000000000001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43963</v>
      </c>
      <c r="B192" s="19">
        <v>43969</v>
      </c>
      <c r="C192" s="12" t="s">
        <v>181</v>
      </c>
      <c r="D192" s="12" t="s">
        <v>54</v>
      </c>
      <c r="E192" s="12" t="s">
        <v>48</v>
      </c>
      <c r="F192" s="46">
        <v>170</v>
      </c>
      <c r="G192" s="47">
        <v>4.2</v>
      </c>
      <c r="H192" s="47">
        <v>4.7</v>
      </c>
      <c r="I192" s="44"/>
      <c r="J192" s="7"/>
      <c r="K192" s="8">
        <v>0.1</v>
      </c>
      <c r="L192" s="9">
        <v>1</v>
      </c>
      <c r="M192" s="8">
        <v>0.1</v>
      </c>
      <c r="N192" s="7">
        <v>1.15E-2</v>
      </c>
      <c r="O192" s="45">
        <f t="shared" si="3"/>
        <v>0.11499999999999999</v>
      </c>
      <c r="P192" s="48">
        <v>23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43970</v>
      </c>
      <c r="C193" s="12" t="s">
        <v>183</v>
      </c>
      <c r="D193" s="12" t="s">
        <v>47</v>
      </c>
      <c r="E193" s="12" t="s">
        <v>48</v>
      </c>
      <c r="F193" s="46">
        <v>120</v>
      </c>
      <c r="G193" s="47">
        <v>4.4000000000000004</v>
      </c>
      <c r="H193" s="47">
        <v>4</v>
      </c>
      <c r="I193" s="44"/>
      <c r="J193" s="7"/>
      <c r="K193" s="8">
        <v>0.1</v>
      </c>
      <c r="L193" s="9">
        <v>1</v>
      </c>
      <c r="M193" s="8">
        <v>0.1</v>
      </c>
      <c r="N193" s="7">
        <v>-9.5999999999999992E-3</v>
      </c>
      <c r="O193" s="45">
        <f t="shared" si="3"/>
        <v>-9.5999999999999988E-2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43970</v>
      </c>
      <c r="B194" s="19">
        <v>43972</v>
      </c>
      <c r="C194" s="12" t="s">
        <v>184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3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43917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54">
        <v>31.15</v>
      </c>
      <c r="H195" s="47">
        <v>19.8</v>
      </c>
      <c r="I195" s="44"/>
      <c r="J195" s="7"/>
      <c r="K195" s="8">
        <v>0.05</v>
      </c>
      <c r="L195" s="9">
        <v>1</v>
      </c>
      <c r="M195" s="8">
        <v>0.1</v>
      </c>
      <c r="N195" s="7">
        <f>-3.63%</f>
        <v>-3.6299999999999999E-2</v>
      </c>
      <c r="O195" s="45">
        <f t="shared" si="3"/>
        <v>-0.36299999999999999</v>
      </c>
      <c r="P195" s="48">
        <v>320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43922</v>
      </c>
      <c r="B196" s="19">
        <v>43985</v>
      </c>
      <c r="C196" s="12" t="s">
        <v>160</v>
      </c>
      <c r="D196" s="12" t="s">
        <v>47</v>
      </c>
      <c r="E196" s="12" t="s">
        <v>48</v>
      </c>
      <c r="F196" s="41">
        <v>23</v>
      </c>
      <c r="G196" s="42">
        <v>32.49</v>
      </c>
      <c r="H196" s="47">
        <v>19.670000000000002</v>
      </c>
      <c r="I196" s="44"/>
      <c r="J196" s="7"/>
      <c r="K196" s="8">
        <v>0.05</v>
      </c>
      <c r="L196" s="9">
        <v>1</v>
      </c>
      <c r="M196" s="8">
        <v>0.1</v>
      </c>
      <c r="N196" s="7">
        <v>-3.9100000000000003E-2</v>
      </c>
      <c r="O196" s="45">
        <f t="shared" si="3"/>
        <v>-0.39100000000000001</v>
      </c>
      <c r="P196" s="48">
        <v>305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43969</v>
      </c>
      <c r="B197" s="19">
        <v>43990</v>
      </c>
      <c r="C197" s="12" t="s">
        <v>185</v>
      </c>
      <c r="D197" s="12" t="s">
        <v>47</v>
      </c>
      <c r="E197" s="12" t="s">
        <v>48</v>
      </c>
      <c r="F197" s="46">
        <v>320</v>
      </c>
      <c r="G197" s="47">
        <v>8.9</v>
      </c>
      <c r="H197" s="47">
        <v>5.62</v>
      </c>
      <c r="I197" s="44"/>
      <c r="J197" s="7"/>
      <c r="K197" s="8">
        <v>0.1</v>
      </c>
      <c r="L197" s="9">
        <v>1</v>
      </c>
      <c r="M197" s="8">
        <v>0.1</v>
      </c>
      <c r="N197" s="7">
        <v>-3.9399999999999998E-2</v>
      </c>
      <c r="O197" s="45">
        <f t="shared" si="3"/>
        <v>-0.39399999999999996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43997</v>
      </c>
      <c r="C198" s="12" t="s">
        <v>186</v>
      </c>
      <c r="D198" s="12" t="s">
        <v>54</v>
      </c>
      <c r="E198" s="12" t="s">
        <v>48</v>
      </c>
      <c r="F198" s="46">
        <v>165</v>
      </c>
      <c r="G198" s="47">
        <v>2.7</v>
      </c>
      <c r="H198" s="47">
        <v>2.2000000000000002</v>
      </c>
      <c r="I198" s="44"/>
      <c r="J198" s="7"/>
      <c r="K198" s="8">
        <v>0.1</v>
      </c>
      <c r="L198" s="9">
        <v>1</v>
      </c>
      <c r="M198" s="8">
        <v>0.1</v>
      </c>
      <c r="N198" s="7">
        <v>-0.02</v>
      </c>
      <c r="O198" s="45">
        <f t="shared" si="3"/>
        <v>-0.2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4.0999999999999996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2.1600000000000001E-2</v>
      </c>
      <c r="O199" s="45">
        <f t="shared" si="3"/>
        <v>0.21600000000000003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43956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4.3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43958</v>
      </c>
      <c r="B201" s="19">
        <v>44001</v>
      </c>
      <c r="C201" s="12" t="s">
        <v>187</v>
      </c>
      <c r="D201" s="12" t="s">
        <v>54</v>
      </c>
      <c r="E201" s="12" t="s">
        <v>48</v>
      </c>
      <c r="F201" s="46">
        <v>175</v>
      </c>
      <c r="G201" s="47">
        <v>4.45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ref="O201:O231" si="4">N201*10</f>
        <v>0.13200000000000001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44001</v>
      </c>
      <c r="C202" s="12" t="s">
        <v>188</v>
      </c>
      <c r="D202" s="12" t="s">
        <v>47</v>
      </c>
      <c r="E202" s="12" t="s">
        <v>48</v>
      </c>
      <c r="F202" s="46">
        <v>245</v>
      </c>
      <c r="G202" s="47">
        <v>8.8000000000000007</v>
      </c>
      <c r="H202" s="47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si="4"/>
        <v>0.13200000000000001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44006</v>
      </c>
      <c r="C203" s="12" t="s">
        <v>189</v>
      </c>
      <c r="D203" s="12" t="s">
        <v>47</v>
      </c>
      <c r="E203" s="12" t="s">
        <v>48</v>
      </c>
      <c r="F203" s="46">
        <v>290</v>
      </c>
      <c r="G203" s="47">
        <v>8.8000000000000007</v>
      </c>
      <c r="H203" s="47">
        <v>9.8000000000000007</v>
      </c>
      <c r="I203" s="44"/>
      <c r="J203" s="7"/>
      <c r="K203" s="8">
        <v>0.1</v>
      </c>
      <c r="L203" s="9">
        <v>1</v>
      </c>
      <c r="M203" s="8">
        <v>0.1</v>
      </c>
      <c r="N203" s="7">
        <v>1.2E-2</v>
      </c>
      <c r="O203" s="45">
        <f t="shared" si="4"/>
        <v>0.12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44006</v>
      </c>
      <c r="C204" s="12" t="s">
        <v>190</v>
      </c>
      <c r="D204" s="12" t="s">
        <v>54</v>
      </c>
      <c r="E204" s="12" t="s">
        <v>48</v>
      </c>
      <c r="F204" s="46">
        <v>172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43998</v>
      </c>
      <c r="B205" s="19">
        <v>44008</v>
      </c>
      <c r="C205" s="12" t="s">
        <v>191</v>
      </c>
      <c r="D205" s="12" t="s">
        <v>54</v>
      </c>
      <c r="E205" s="12" t="s">
        <v>48</v>
      </c>
      <c r="F205" s="46">
        <v>153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44011</v>
      </c>
      <c r="C206" s="12" t="s">
        <v>192</v>
      </c>
      <c r="D206" s="12" t="s">
        <v>47</v>
      </c>
      <c r="E206" s="12" t="s">
        <v>48</v>
      </c>
      <c r="F206" s="46">
        <v>270</v>
      </c>
      <c r="G206" s="47">
        <v>8.8000000000000007</v>
      </c>
      <c r="H206" s="47">
        <v>9.25</v>
      </c>
      <c r="I206" s="44"/>
      <c r="J206" s="7"/>
      <c r="K206" s="8">
        <v>0.1</v>
      </c>
      <c r="L206" s="9">
        <v>1</v>
      </c>
      <c r="M206" s="8">
        <v>0.1</v>
      </c>
      <c r="N206" s="7">
        <v>6.2500000000000003E-3</v>
      </c>
      <c r="O206" s="45">
        <f t="shared" si="4"/>
        <v>6.25E-2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44011</v>
      </c>
      <c r="C207" s="12" t="s">
        <v>193</v>
      </c>
      <c r="D207" s="12" t="s">
        <v>54</v>
      </c>
      <c r="E207" s="12" t="s">
        <v>48</v>
      </c>
      <c r="F207" s="46">
        <v>168</v>
      </c>
      <c r="G207" s="47">
        <v>2.6</v>
      </c>
      <c r="H207" s="47">
        <v>2.7</v>
      </c>
      <c r="I207" s="44"/>
      <c r="J207" s="7"/>
      <c r="K207" s="8">
        <v>0.1</v>
      </c>
      <c r="L207" s="9">
        <v>1</v>
      </c>
      <c r="M207" s="8">
        <v>0.1</v>
      </c>
      <c r="N207" s="7">
        <v>3.8E-3</v>
      </c>
      <c r="O207" s="45">
        <f t="shared" si="4"/>
        <v>3.7999999999999999E-2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44013</v>
      </c>
      <c r="C208" s="12" t="s">
        <v>194</v>
      </c>
      <c r="D208" s="12" t="s">
        <v>47</v>
      </c>
      <c r="E208" s="12" t="s">
        <v>48</v>
      </c>
      <c r="F208" s="46">
        <v>800</v>
      </c>
      <c r="G208" s="47">
        <v>44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1.0999999999999999E-2</v>
      </c>
      <c r="O208" s="45">
        <f t="shared" si="4"/>
        <v>0.10999999999999999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44014</v>
      </c>
      <c r="C209" s="12" t="s">
        <v>195</v>
      </c>
      <c r="D209" s="12" t="s">
        <v>47</v>
      </c>
      <c r="E209" s="12" t="s">
        <v>48</v>
      </c>
      <c r="F209" s="46">
        <v>900</v>
      </c>
      <c r="G209" s="47">
        <v>42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1.4999999999999999E-2</v>
      </c>
      <c r="O209" s="45">
        <f t="shared" si="4"/>
        <v>0.15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44005</v>
      </c>
      <c r="B210" s="19">
        <v>44018</v>
      </c>
      <c r="C210" s="12" t="s">
        <v>196</v>
      </c>
      <c r="D210" s="12" t="s">
        <v>47</v>
      </c>
      <c r="E210" s="12" t="s">
        <v>48</v>
      </c>
      <c r="F210" s="46">
        <v>1550</v>
      </c>
      <c r="G210" s="47">
        <v>44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1.0999999999999999E-2</v>
      </c>
      <c r="O210" s="45">
        <f t="shared" si="4"/>
        <v>0.10999999999999999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44019</v>
      </c>
      <c r="C211" s="12" t="s">
        <v>197</v>
      </c>
      <c r="D211" s="12" t="s">
        <v>54</v>
      </c>
      <c r="E211" s="12" t="s">
        <v>48</v>
      </c>
      <c r="F211" s="46">
        <v>154</v>
      </c>
      <c r="G211" s="47">
        <v>2.5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1.9199999999999998E-2</v>
      </c>
      <c r="O211" s="45">
        <f t="shared" si="4"/>
        <v>0.19199999999999998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44007</v>
      </c>
      <c r="B212" s="19">
        <v>44020</v>
      </c>
      <c r="C212" s="12" t="s">
        <v>198</v>
      </c>
      <c r="D212" s="12" t="s">
        <v>47</v>
      </c>
      <c r="E212" s="12" t="s">
        <v>48</v>
      </c>
      <c r="F212" s="46">
        <v>160</v>
      </c>
      <c r="G212" s="47">
        <v>2.6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1.44E-2</v>
      </c>
      <c r="O212" s="45">
        <f t="shared" si="4"/>
        <v>0.14399999999999999</v>
      </c>
      <c r="P212" s="48">
        <v>38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44008</v>
      </c>
      <c r="B213" s="19">
        <v>44021</v>
      </c>
      <c r="C213" s="12" t="s">
        <v>13</v>
      </c>
      <c r="D213" s="12" t="s">
        <v>47</v>
      </c>
      <c r="E213" s="12" t="s">
        <v>48</v>
      </c>
      <c r="F213" s="46">
        <v>330</v>
      </c>
      <c r="G213" s="47">
        <v>8.4</v>
      </c>
      <c r="H213" s="69">
        <v>9.9499999999999993</v>
      </c>
      <c r="I213" s="44"/>
      <c r="J213" s="7"/>
      <c r="K213" s="8">
        <v>0.1</v>
      </c>
      <c r="L213" s="9">
        <v>1</v>
      </c>
      <c r="M213" s="8">
        <v>0.1</v>
      </c>
      <c r="N213" s="7">
        <v>1.8599999999999998E-2</v>
      </c>
      <c r="O213" s="45">
        <f t="shared" si="4"/>
        <v>0.186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44012</v>
      </c>
      <c r="B214" s="19">
        <v>44021</v>
      </c>
      <c r="C214" s="12" t="s">
        <v>210</v>
      </c>
      <c r="D214" s="12" t="s">
        <v>47</v>
      </c>
      <c r="E214" s="12" t="s">
        <v>48</v>
      </c>
      <c r="F214" s="46">
        <v>161</v>
      </c>
      <c r="G214" s="47">
        <v>2.6</v>
      </c>
      <c r="H214" s="69">
        <v>2.95</v>
      </c>
      <c r="I214" s="44"/>
      <c r="J214" s="7"/>
      <c r="K214" s="8">
        <v>0.1</v>
      </c>
      <c r="L214" s="9">
        <v>1</v>
      </c>
      <c r="M214" s="8">
        <v>0.1</v>
      </c>
      <c r="N214" s="7">
        <v>1.3299999999999999E-2</v>
      </c>
      <c r="O214" s="45">
        <f t="shared" si="4"/>
        <v>0.13300000000000001</v>
      </c>
      <c r="P214" s="48">
        <v>38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44022</v>
      </c>
      <c r="C215" s="12" t="s">
        <v>17</v>
      </c>
      <c r="D215" s="12" t="s">
        <v>47</v>
      </c>
      <c r="E215" s="12" t="s">
        <v>48</v>
      </c>
      <c r="F215" s="46">
        <v>335</v>
      </c>
      <c r="G215" s="47">
        <v>4.3</v>
      </c>
      <c r="H215" s="69">
        <v>4.97</v>
      </c>
      <c r="I215" s="44"/>
      <c r="J215" s="7"/>
      <c r="K215" s="8">
        <v>0.1</v>
      </c>
      <c r="L215" s="9">
        <v>1</v>
      </c>
      <c r="M215" s="8">
        <v>0.1</v>
      </c>
      <c r="N215" s="7">
        <v>1.54E-2</v>
      </c>
      <c r="O215" s="45">
        <f t="shared" si="4"/>
        <v>0.154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44022</v>
      </c>
      <c r="C216" s="12" t="s">
        <v>211</v>
      </c>
      <c r="D216" s="12" t="s">
        <v>47</v>
      </c>
      <c r="E216" s="12" t="s">
        <v>48</v>
      </c>
      <c r="F216" s="46">
        <v>85</v>
      </c>
      <c r="G216" s="47">
        <v>4.5</v>
      </c>
      <c r="H216" s="69">
        <v>4.9000000000000004</v>
      </c>
      <c r="I216" s="44"/>
      <c r="J216" s="7"/>
      <c r="K216" s="8">
        <v>0.1</v>
      </c>
      <c r="L216" s="9">
        <v>1</v>
      </c>
      <c r="M216" s="8">
        <v>0.1</v>
      </c>
      <c r="N216" s="7">
        <v>9.1999999999999998E-3</v>
      </c>
      <c r="O216" s="45">
        <f t="shared" si="4"/>
        <v>9.1999999999999998E-2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44021</v>
      </c>
      <c r="B217" s="71">
        <v>44027</v>
      </c>
      <c r="C217" s="72" t="s">
        <v>212</v>
      </c>
      <c r="D217" s="72" t="s">
        <v>54</v>
      </c>
      <c r="E217" s="72" t="s">
        <v>48</v>
      </c>
      <c r="F217" s="73">
        <v>175</v>
      </c>
      <c r="G217" s="74">
        <v>4.5</v>
      </c>
      <c r="H217" s="74">
        <v>4.8499999999999996</v>
      </c>
      <c r="I217" s="75"/>
      <c r="J217" s="75"/>
      <c r="K217" s="76">
        <v>0.1</v>
      </c>
      <c r="L217" s="77">
        <v>1</v>
      </c>
      <c r="M217" s="76">
        <v>0.1</v>
      </c>
      <c r="N217" s="78">
        <v>7.7000000000000002E-3</v>
      </c>
      <c r="O217" s="45">
        <f t="shared" si="4"/>
        <v>7.6999999999999999E-2</v>
      </c>
      <c r="P217" s="72">
        <v>22</v>
      </c>
    </row>
    <row r="218" spans="1:255" s="40" customFormat="1" ht="31" customHeight="1" x14ac:dyDescent="0.35">
      <c r="A218" s="39">
        <v>44008</v>
      </c>
      <c r="B218" s="19">
        <v>44029</v>
      </c>
      <c r="C218" s="12" t="s">
        <v>14</v>
      </c>
      <c r="D218" s="12" t="s">
        <v>47</v>
      </c>
      <c r="E218" s="12" t="s">
        <v>48</v>
      </c>
      <c r="F218" s="46">
        <v>330</v>
      </c>
      <c r="G218" s="47">
        <v>8.5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1.7999999999999999E-2</v>
      </c>
      <c r="O218" s="45">
        <f t="shared" si="4"/>
        <v>0.18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44029</v>
      </c>
      <c r="C219" s="12" t="s">
        <v>15</v>
      </c>
      <c r="D219" s="12" t="s">
        <v>47</v>
      </c>
      <c r="E219" s="12" t="s">
        <v>48</v>
      </c>
      <c r="F219" s="46">
        <v>570</v>
      </c>
      <c r="G219" s="47">
        <v>8.6</v>
      </c>
      <c r="H219" s="69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5">
        <f t="shared" si="4"/>
        <v>0.16799999999999998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44053</v>
      </c>
      <c r="B220" s="71">
        <v>44056</v>
      </c>
      <c r="C220" s="72" t="s">
        <v>218</v>
      </c>
      <c r="D220" s="72" t="s">
        <v>54</v>
      </c>
      <c r="E220" s="72" t="s">
        <v>48</v>
      </c>
      <c r="F220" s="73">
        <v>175</v>
      </c>
      <c r="G220" s="74">
        <v>2.2000000000000002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1.12E-2</v>
      </c>
      <c r="O220" s="45">
        <f t="shared" si="4"/>
        <v>0.112</v>
      </c>
      <c r="P220" s="72">
        <v>40</v>
      </c>
    </row>
    <row r="221" spans="1:255" s="72" customFormat="1" ht="31" x14ac:dyDescent="0.35">
      <c r="A221" s="70">
        <v>44054</v>
      </c>
      <c r="B221" s="71">
        <v>44056</v>
      </c>
      <c r="C221" s="72" t="s">
        <v>215</v>
      </c>
      <c r="D221" s="72" t="s">
        <v>54</v>
      </c>
      <c r="E221" s="72" t="s">
        <v>48</v>
      </c>
      <c r="F221" s="73">
        <v>172.5</v>
      </c>
      <c r="G221" s="74">
        <v>2.25</v>
      </c>
      <c r="H221" s="74">
        <v>2.48</v>
      </c>
      <c r="I221" s="75"/>
      <c r="J221" s="75"/>
      <c r="K221" s="76">
        <v>0.1</v>
      </c>
      <c r="L221" s="77">
        <v>1</v>
      </c>
      <c r="M221" s="76">
        <v>0.1</v>
      </c>
      <c r="N221" s="78">
        <v>9.1999999999999998E-3</v>
      </c>
      <c r="O221" s="45">
        <f t="shared" si="4"/>
        <v>9.1999999999999998E-2</v>
      </c>
      <c r="P221" s="72">
        <v>40</v>
      </c>
    </row>
    <row r="222" spans="1:255" s="72" customFormat="1" ht="31" x14ac:dyDescent="0.35">
      <c r="A222" s="70">
        <v>44053</v>
      </c>
      <c r="B222" s="71">
        <v>44060</v>
      </c>
      <c r="C222" s="72" t="s">
        <v>214</v>
      </c>
      <c r="D222" s="72" t="s">
        <v>47</v>
      </c>
      <c r="E222" s="72" t="s">
        <v>48</v>
      </c>
      <c r="F222" s="73">
        <v>290</v>
      </c>
      <c r="G222" s="74">
        <v>40</v>
      </c>
      <c r="H222" s="74">
        <v>9.9499999999999993</v>
      </c>
      <c r="I222" s="75"/>
      <c r="J222" s="75"/>
      <c r="K222" s="76">
        <v>0.1</v>
      </c>
      <c r="L222" s="77">
        <v>1</v>
      </c>
      <c r="M222" s="76">
        <v>0.1</v>
      </c>
      <c r="N222" s="78">
        <v>1.0500000000000001E-2</v>
      </c>
      <c r="O222" s="45">
        <f>N222*10</f>
        <v>0.10500000000000001</v>
      </c>
      <c r="P222" s="72">
        <v>11</v>
      </c>
    </row>
    <row r="223" spans="1:255" s="72" customFormat="1" ht="31" x14ac:dyDescent="0.35">
      <c r="A223" s="70">
        <v>44053</v>
      </c>
      <c r="B223" s="71">
        <v>44060</v>
      </c>
      <c r="C223" s="72" t="s">
        <v>220</v>
      </c>
      <c r="D223" s="72" t="s">
        <v>47</v>
      </c>
      <c r="E223" s="72" t="s">
        <v>48</v>
      </c>
      <c r="F223" s="73">
        <v>1700</v>
      </c>
      <c r="G223" s="74">
        <v>330</v>
      </c>
      <c r="H223" s="74">
        <v>32</v>
      </c>
      <c r="I223" s="75"/>
      <c r="J223" s="75"/>
      <c r="K223" s="76">
        <v>0.1</v>
      </c>
      <c r="L223" s="77">
        <v>1</v>
      </c>
      <c r="M223" s="76">
        <v>0.1</v>
      </c>
      <c r="N223" s="78">
        <v>-2.5999999999999999E-2</v>
      </c>
      <c r="O223" s="45">
        <f t="shared" si="4"/>
        <v>-0.26</v>
      </c>
      <c r="P223" s="72">
        <v>2</v>
      </c>
    </row>
    <row r="224" spans="1:255" s="72" customFormat="1" ht="31" x14ac:dyDescent="0.35">
      <c r="A224" s="70">
        <v>44053</v>
      </c>
      <c r="B224" s="71">
        <v>44061</v>
      </c>
      <c r="C224" s="72" t="s">
        <v>221</v>
      </c>
      <c r="D224" s="72" t="s">
        <v>47</v>
      </c>
      <c r="E224" s="72" t="s">
        <v>48</v>
      </c>
      <c r="F224" s="73">
        <v>3000</v>
      </c>
      <c r="G224" s="74">
        <v>42</v>
      </c>
      <c r="H224" s="74">
        <v>32.31</v>
      </c>
      <c r="I224" s="75"/>
      <c r="J224" s="75"/>
      <c r="K224" s="76">
        <v>0.1</v>
      </c>
      <c r="L224" s="77">
        <v>1</v>
      </c>
      <c r="M224" s="76">
        <v>0.1</v>
      </c>
      <c r="N224" s="78">
        <v>-2.9100000000000001E-2</v>
      </c>
      <c r="O224" s="45">
        <f t="shared" si="4"/>
        <v>-0.29100000000000004</v>
      </c>
      <c r="P224" s="72">
        <v>3</v>
      </c>
    </row>
    <row r="225" spans="1:16" s="72" customFormat="1" ht="31" x14ac:dyDescent="0.35">
      <c r="A225" s="70">
        <v>44055</v>
      </c>
      <c r="B225" s="71">
        <v>44063</v>
      </c>
      <c r="C225" s="72" t="s">
        <v>216</v>
      </c>
      <c r="D225" s="72" t="s">
        <v>47</v>
      </c>
      <c r="E225" s="72" t="s">
        <v>48</v>
      </c>
      <c r="F225" s="73">
        <v>25</v>
      </c>
      <c r="G225" s="74">
        <v>0.9</v>
      </c>
      <c r="H225" s="74">
        <v>0.86</v>
      </c>
      <c r="I225" s="75"/>
      <c r="J225" s="75"/>
      <c r="K225" s="76">
        <v>0.1</v>
      </c>
      <c r="L225" s="77">
        <v>1</v>
      </c>
      <c r="M225" s="76">
        <v>0.1</v>
      </c>
      <c r="N225" s="78">
        <v>-4.4000000000000003E-3</v>
      </c>
      <c r="O225" s="45">
        <f t="shared" si="4"/>
        <v>-4.4000000000000004E-2</v>
      </c>
      <c r="P225" s="72">
        <v>111</v>
      </c>
    </row>
    <row r="226" spans="1:16" s="72" customFormat="1" ht="31" x14ac:dyDescent="0.35">
      <c r="A226" s="70">
        <v>44055</v>
      </c>
      <c r="B226" s="71">
        <v>44063</v>
      </c>
      <c r="C226" s="72" t="s">
        <v>217</v>
      </c>
      <c r="D226" s="72" t="s">
        <v>47</v>
      </c>
      <c r="E226" s="72" t="s">
        <v>48</v>
      </c>
      <c r="F226" s="73">
        <v>172</v>
      </c>
      <c r="G226" s="74">
        <v>2.7</v>
      </c>
      <c r="H226" s="74">
        <v>2.98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4"/>
        <v>0.104</v>
      </c>
      <c r="P226" s="72">
        <v>37</v>
      </c>
    </row>
    <row r="227" spans="1:16" s="72" customFormat="1" ht="31" x14ac:dyDescent="0.35">
      <c r="A227" s="70">
        <v>44053</v>
      </c>
      <c r="B227" s="71">
        <v>44064</v>
      </c>
      <c r="C227" s="72" t="s">
        <v>222</v>
      </c>
      <c r="D227" s="72" t="s">
        <v>47</v>
      </c>
      <c r="E227" s="72" t="s">
        <v>48</v>
      </c>
      <c r="F227" s="73">
        <v>480</v>
      </c>
      <c r="G227" s="74">
        <v>9</v>
      </c>
      <c r="H227" s="74">
        <v>9.3000000000000007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4"/>
        <v>3.3000000000000002E-2</v>
      </c>
      <c r="P227" s="72">
        <v>11</v>
      </c>
    </row>
    <row r="228" spans="1:16" s="72" customFormat="1" ht="31" x14ac:dyDescent="0.35">
      <c r="A228" s="70">
        <v>44054</v>
      </c>
      <c r="B228" s="71">
        <v>44064</v>
      </c>
      <c r="C228" s="72" t="s">
        <v>223</v>
      </c>
      <c r="D228" s="72" t="s">
        <v>54</v>
      </c>
      <c r="E228" s="72" t="s">
        <v>48</v>
      </c>
      <c r="F228" s="73">
        <v>172.5</v>
      </c>
      <c r="G228" s="74">
        <v>2.2000000000000002</v>
      </c>
      <c r="H228" s="74">
        <v>2.5</v>
      </c>
      <c r="I228" s="75"/>
      <c r="J228" s="75"/>
      <c r="K228" s="76">
        <v>0.1</v>
      </c>
      <c r="L228" s="77">
        <v>1</v>
      </c>
      <c r="M228" s="76">
        <v>0.1</v>
      </c>
      <c r="N228" s="78">
        <v>1.2E-2</v>
      </c>
      <c r="O228" s="45">
        <f t="shared" si="4"/>
        <v>0.12</v>
      </c>
      <c r="P228" s="72">
        <v>40</v>
      </c>
    </row>
    <row r="229" spans="1:16" s="72" customFormat="1" ht="31" x14ac:dyDescent="0.35">
      <c r="A229" s="70">
        <v>44053</v>
      </c>
      <c r="B229" s="71">
        <v>44064</v>
      </c>
      <c r="C229" s="72" t="s">
        <v>213</v>
      </c>
      <c r="D229" s="72" t="s">
        <v>47</v>
      </c>
      <c r="E229" s="72" t="s">
        <v>48</v>
      </c>
      <c r="F229" s="73">
        <v>95</v>
      </c>
      <c r="G229" s="74">
        <v>2.6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1.6E-2</v>
      </c>
      <c r="O229" s="45">
        <f t="shared" si="4"/>
        <v>0.16</v>
      </c>
      <c r="P229" s="72">
        <v>40</v>
      </c>
    </row>
    <row r="230" spans="1:16" s="72" customFormat="1" ht="31" x14ac:dyDescent="0.35">
      <c r="A230" s="70">
        <v>44057</v>
      </c>
      <c r="B230" s="71">
        <v>44076</v>
      </c>
      <c r="C230" s="72" t="s">
        <v>219</v>
      </c>
      <c r="D230" s="72" t="s">
        <v>47</v>
      </c>
      <c r="E230" s="72" t="s">
        <v>48</v>
      </c>
      <c r="F230" s="73">
        <v>355</v>
      </c>
      <c r="G230" s="74">
        <v>4.4000000000000004</v>
      </c>
      <c r="H230" s="74">
        <v>3</v>
      </c>
      <c r="I230" s="75"/>
      <c r="J230" s="75"/>
      <c r="K230" s="76">
        <v>0.1</v>
      </c>
      <c r="L230" s="77">
        <v>1</v>
      </c>
      <c r="M230" s="76">
        <v>0.1</v>
      </c>
      <c r="N230" s="78">
        <v>-3.3599999999999998E-2</v>
      </c>
      <c r="O230" s="45">
        <f t="shared" si="4"/>
        <v>-0.33599999999999997</v>
      </c>
      <c r="P230" s="72">
        <v>24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si="4"/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44084</v>
      </c>
      <c r="C232" s="72" t="s">
        <v>230</v>
      </c>
      <c r="D232" s="72" t="s">
        <v>47</v>
      </c>
      <c r="E232" s="72" t="s">
        <v>48</v>
      </c>
      <c r="F232" s="73">
        <v>172.5</v>
      </c>
      <c r="G232" s="74">
        <v>2.2000000000000002</v>
      </c>
      <c r="H232" s="74">
        <v>2.4900000000000002</v>
      </c>
      <c r="I232" s="75"/>
      <c r="J232" s="75"/>
      <c r="K232" s="76">
        <v>0.1</v>
      </c>
      <c r="L232" s="77">
        <v>1</v>
      </c>
      <c r="M232" s="76">
        <v>0.1</v>
      </c>
      <c r="N232" s="78">
        <v>1.2800000000000001E-2</v>
      </c>
      <c r="O232" s="45">
        <f t="shared" ref="O232:O270" si="5">N232*10</f>
        <v>0.128</v>
      </c>
      <c r="P232" s="72">
        <v>44</v>
      </c>
    </row>
    <row r="233" spans="1:16" s="72" customFormat="1" ht="31" x14ac:dyDescent="0.35">
      <c r="A233" s="70">
        <v>44077</v>
      </c>
      <c r="B233" s="71">
        <v>44085</v>
      </c>
      <c r="C233" s="72" t="s">
        <v>224</v>
      </c>
      <c r="D233" s="72" t="s">
        <v>47</v>
      </c>
      <c r="E233" s="72" t="s">
        <v>48</v>
      </c>
      <c r="F233" s="73">
        <v>105</v>
      </c>
      <c r="G233" s="74">
        <v>4.45</v>
      </c>
      <c r="H233" s="74">
        <v>4.3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5"/>
        <v>3.3000000000000002E-2</v>
      </c>
      <c r="P233" s="72">
        <v>22</v>
      </c>
    </row>
    <row r="234" spans="1:16" s="72" customFormat="1" ht="31" x14ac:dyDescent="0.35">
      <c r="A234" s="70">
        <v>44082</v>
      </c>
      <c r="B234" s="71">
        <v>44088</v>
      </c>
      <c r="C234" s="72" t="s">
        <v>228</v>
      </c>
      <c r="D234" s="72" t="s">
        <v>47</v>
      </c>
      <c r="E234" s="72" t="s">
        <v>48</v>
      </c>
      <c r="F234" s="73">
        <v>48</v>
      </c>
      <c r="G234" s="74">
        <v>2.6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-7.6E-3</v>
      </c>
      <c r="O234" s="45">
        <f t="shared" si="5"/>
        <v>-7.5999999999999998E-2</v>
      </c>
      <c r="P234" s="72">
        <v>38</v>
      </c>
    </row>
    <row r="235" spans="1:16" s="72" customFormat="1" ht="31" x14ac:dyDescent="0.35">
      <c r="A235" s="70">
        <v>44077</v>
      </c>
      <c r="B235" s="71">
        <v>44091</v>
      </c>
      <c r="C235" s="72" t="s">
        <v>225</v>
      </c>
      <c r="D235" s="72" t="s">
        <v>47</v>
      </c>
      <c r="E235" s="72" t="s">
        <v>48</v>
      </c>
      <c r="F235" s="73">
        <v>2900</v>
      </c>
      <c r="G235" s="74">
        <v>88</v>
      </c>
      <c r="H235" s="74">
        <v>96</v>
      </c>
      <c r="I235" s="75"/>
      <c r="J235" s="75"/>
      <c r="K235" s="76">
        <v>0.1</v>
      </c>
      <c r="L235" s="77">
        <v>1</v>
      </c>
      <c r="M235" s="76">
        <v>0.1</v>
      </c>
      <c r="N235" s="78">
        <v>8.0000000000000002E-3</v>
      </c>
      <c r="O235" s="45">
        <f t="shared" si="5"/>
        <v>0.08</v>
      </c>
      <c r="P235" s="72">
        <v>1</v>
      </c>
    </row>
    <row r="236" spans="1:16" s="72" customFormat="1" ht="31" x14ac:dyDescent="0.35">
      <c r="A236" s="70">
        <v>44082</v>
      </c>
      <c r="B236" s="71">
        <v>44091</v>
      </c>
      <c r="C236" s="72" t="s">
        <v>229</v>
      </c>
      <c r="D236" s="72" t="s">
        <v>47</v>
      </c>
      <c r="E236" s="72" t="s">
        <v>48</v>
      </c>
      <c r="F236" s="73">
        <v>174</v>
      </c>
      <c r="G236" s="74">
        <v>2.7</v>
      </c>
      <c r="H236" s="74">
        <v>2.99</v>
      </c>
      <c r="I236" s="75"/>
      <c r="J236" s="75"/>
      <c r="K236" s="76">
        <v>0.1</v>
      </c>
      <c r="L236" s="77">
        <v>1</v>
      </c>
      <c r="M236" s="76">
        <v>0.1</v>
      </c>
      <c r="N236" s="78">
        <v>1.0699999999999999E-2</v>
      </c>
      <c r="O236" s="45">
        <f t="shared" si="5"/>
        <v>0.107</v>
      </c>
      <c r="P236" s="72">
        <v>37</v>
      </c>
    </row>
    <row r="237" spans="1:16" s="72" customFormat="1" ht="31" x14ac:dyDescent="0.35">
      <c r="A237" s="70">
        <v>44070</v>
      </c>
      <c r="B237" s="71">
        <v>44092</v>
      </c>
      <c r="C237" s="72" t="s">
        <v>232</v>
      </c>
      <c r="D237" s="72" t="s">
        <v>47</v>
      </c>
      <c r="E237" s="72" t="s">
        <v>48</v>
      </c>
      <c r="F237" s="73">
        <v>360</v>
      </c>
      <c r="G237" s="74">
        <v>4.2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1.84E-2</v>
      </c>
      <c r="O237" s="45">
        <f t="shared" si="5"/>
        <v>0.184</v>
      </c>
      <c r="P237" s="72">
        <v>23</v>
      </c>
    </row>
    <row r="238" spans="1:16" s="72" customFormat="1" ht="31" x14ac:dyDescent="0.35">
      <c r="A238" s="70">
        <v>44078</v>
      </c>
      <c r="B238" s="71">
        <v>44092</v>
      </c>
      <c r="C238" s="72" t="s">
        <v>233</v>
      </c>
      <c r="D238" s="72" t="s">
        <v>47</v>
      </c>
      <c r="E238" s="72" t="s">
        <v>48</v>
      </c>
      <c r="F238" s="73">
        <v>170</v>
      </c>
      <c r="G238" s="74">
        <v>2.2000000000000002</v>
      </c>
      <c r="H238" s="74">
        <v>2.5</v>
      </c>
      <c r="I238" s="75"/>
      <c r="J238" s="75"/>
      <c r="K238" s="76">
        <v>0.1</v>
      </c>
      <c r="L238" s="77">
        <v>1</v>
      </c>
      <c r="M238" s="76">
        <v>0.1</v>
      </c>
      <c r="N238" s="78">
        <v>1.35E-2</v>
      </c>
      <c r="O238" s="45">
        <f t="shared" si="5"/>
        <v>0.13500000000000001</v>
      </c>
      <c r="P238" s="72">
        <v>45</v>
      </c>
    </row>
    <row r="239" spans="1:16" s="72" customFormat="1" ht="31" x14ac:dyDescent="0.35">
      <c r="A239" s="70">
        <v>44078</v>
      </c>
      <c r="B239" s="71">
        <v>44092</v>
      </c>
      <c r="C239" s="72" t="s">
        <v>227</v>
      </c>
      <c r="D239" s="72" t="s">
        <v>47</v>
      </c>
      <c r="E239" s="72" t="s">
        <v>48</v>
      </c>
      <c r="F239" s="73">
        <v>185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1.61E-2</v>
      </c>
      <c r="O239" s="45">
        <f t="shared" si="5"/>
        <v>0.161</v>
      </c>
      <c r="P239" s="72">
        <v>23</v>
      </c>
    </row>
    <row r="240" spans="1:16" s="72" customFormat="1" ht="31" x14ac:dyDescent="0.35">
      <c r="A240" s="70">
        <v>44078</v>
      </c>
      <c r="B240" s="71">
        <v>44092</v>
      </c>
      <c r="C240" s="72" t="s">
        <v>226</v>
      </c>
      <c r="D240" s="72" t="s">
        <v>47</v>
      </c>
      <c r="E240" s="72" t="s">
        <v>48</v>
      </c>
      <c r="F240" s="73">
        <v>95</v>
      </c>
      <c r="G240" s="74">
        <v>4.3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1.6799999999999999E-2</v>
      </c>
      <c r="O240" s="45">
        <f t="shared" si="5"/>
        <v>0.16799999999999998</v>
      </c>
      <c r="P240" s="72">
        <v>23</v>
      </c>
    </row>
    <row r="241" spans="1:16" s="72" customFormat="1" ht="31" x14ac:dyDescent="0.35">
      <c r="A241" s="70">
        <v>44089</v>
      </c>
      <c r="B241" s="71">
        <v>44095</v>
      </c>
      <c r="C241" s="72" t="s">
        <v>235</v>
      </c>
      <c r="D241" s="72" t="s">
        <v>47</v>
      </c>
      <c r="E241" s="72" t="s">
        <v>48</v>
      </c>
      <c r="F241" s="73">
        <v>40</v>
      </c>
      <c r="G241" s="74">
        <v>2.25</v>
      </c>
      <c r="H241" s="74">
        <v>2.0499999999999998</v>
      </c>
      <c r="I241" s="75"/>
      <c r="J241" s="75"/>
      <c r="K241" s="76">
        <v>0.1</v>
      </c>
      <c r="L241" s="77">
        <v>1</v>
      </c>
      <c r="M241" s="76">
        <v>0.1</v>
      </c>
      <c r="N241" s="78">
        <v>-8.8000000000000005E-3</v>
      </c>
      <c r="O241" s="45">
        <f t="shared" si="5"/>
        <v>-8.8000000000000009E-2</v>
      </c>
      <c r="P241" s="72">
        <v>44</v>
      </c>
    </row>
    <row r="242" spans="1:16" s="72" customFormat="1" ht="31" x14ac:dyDescent="0.35">
      <c r="A242" s="70">
        <v>44090</v>
      </c>
      <c r="B242" s="71">
        <v>44095</v>
      </c>
      <c r="C242" s="72" t="s">
        <v>231</v>
      </c>
      <c r="D242" s="72" t="s">
        <v>47</v>
      </c>
      <c r="E242" s="72" t="s">
        <v>48</v>
      </c>
      <c r="F242" s="73">
        <v>90</v>
      </c>
      <c r="G242" s="74">
        <v>4.3</v>
      </c>
      <c r="H242" s="74">
        <v>4.3</v>
      </c>
      <c r="I242" s="75"/>
      <c r="J242" s="75"/>
      <c r="K242" s="76">
        <v>0.1</v>
      </c>
      <c r="L242" s="77">
        <v>1</v>
      </c>
      <c r="M242" s="76">
        <v>0.1</v>
      </c>
      <c r="N242" s="78">
        <v>0</v>
      </c>
      <c r="O242" s="45">
        <f t="shared" si="5"/>
        <v>0</v>
      </c>
      <c r="P242" s="72">
        <v>23</v>
      </c>
    </row>
    <row r="243" spans="1:16" s="72" customFormat="1" ht="31" x14ac:dyDescent="0.35">
      <c r="A243" s="70">
        <v>44105</v>
      </c>
      <c r="B243" s="71">
        <v>44106</v>
      </c>
      <c r="C243" s="72" t="s">
        <v>236</v>
      </c>
      <c r="D243" s="72" t="s">
        <v>47</v>
      </c>
      <c r="E243" s="72" t="s">
        <v>48</v>
      </c>
      <c r="F243" s="73">
        <v>365</v>
      </c>
      <c r="G243" s="74">
        <v>4.2</v>
      </c>
      <c r="H243" s="74">
        <v>4.5999999999999996</v>
      </c>
      <c r="I243" s="75"/>
      <c r="J243" s="75"/>
      <c r="K243" s="76">
        <v>0.1</v>
      </c>
      <c r="L243" s="77">
        <v>1</v>
      </c>
      <c r="M243" s="76">
        <v>0.1</v>
      </c>
      <c r="N243" s="78">
        <v>9.5999999999999992E-3</v>
      </c>
      <c r="O243" s="45">
        <f t="shared" si="5"/>
        <v>9.5999999999999988E-2</v>
      </c>
      <c r="P243" s="72">
        <v>24</v>
      </c>
    </row>
    <row r="244" spans="1:16" s="72" customFormat="1" ht="31" x14ac:dyDescent="0.35">
      <c r="A244" s="70">
        <v>44120</v>
      </c>
      <c r="B244" s="71">
        <v>44127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4.25</v>
      </c>
      <c r="H244" s="74">
        <v>4.7</v>
      </c>
      <c r="I244" s="75"/>
      <c r="J244" s="75"/>
      <c r="K244" s="76">
        <v>0.1</v>
      </c>
      <c r="L244" s="77">
        <v>1</v>
      </c>
      <c r="M244" s="76">
        <v>0.1</v>
      </c>
      <c r="N244" s="78">
        <v>1.04E-2</v>
      </c>
      <c r="O244" s="45">
        <f t="shared" si="5"/>
        <v>0.104</v>
      </c>
      <c r="P244" s="72">
        <v>23</v>
      </c>
    </row>
    <row r="245" spans="1:16" s="72" customFormat="1" ht="31" x14ac:dyDescent="0.35">
      <c r="A245" s="70">
        <v>44123</v>
      </c>
      <c r="B245" s="71">
        <v>44130</v>
      </c>
      <c r="C245" s="72" t="s">
        <v>237</v>
      </c>
      <c r="D245" s="72" t="s">
        <v>47</v>
      </c>
      <c r="E245" s="72" t="s">
        <v>48</v>
      </c>
      <c r="F245" s="73">
        <v>370</v>
      </c>
      <c r="G245" s="74">
        <v>4.4000000000000004</v>
      </c>
      <c r="H245" s="74">
        <v>4.8499999999999996</v>
      </c>
      <c r="I245" s="75"/>
      <c r="J245" s="75"/>
      <c r="K245" s="76">
        <v>0.1</v>
      </c>
      <c r="L245" s="77">
        <v>1</v>
      </c>
      <c r="M245" s="76">
        <v>0.1</v>
      </c>
      <c r="N245" s="78">
        <v>1.0800000000000001E-2</v>
      </c>
      <c r="O245" s="45">
        <f t="shared" si="5"/>
        <v>0.10800000000000001</v>
      </c>
      <c r="P245" s="72">
        <v>24</v>
      </c>
    </row>
    <row r="246" spans="1:16" s="72" customFormat="1" ht="31" x14ac:dyDescent="0.35">
      <c r="A246" s="70">
        <v>44118</v>
      </c>
      <c r="B246" s="71">
        <v>44132</v>
      </c>
      <c r="C246" s="72" t="s">
        <v>238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-4.3700000000000003E-2</v>
      </c>
      <c r="O246" s="45">
        <f t="shared" si="5"/>
        <v>-0.43700000000000006</v>
      </c>
      <c r="P246" s="72">
        <v>23</v>
      </c>
    </row>
    <row r="247" spans="1:16" s="72" customFormat="1" ht="31" x14ac:dyDescent="0.35">
      <c r="A247" s="70">
        <v>44124</v>
      </c>
      <c r="B247" s="71">
        <v>44132</v>
      </c>
      <c r="C247" s="72" t="s">
        <v>239</v>
      </c>
      <c r="D247" s="72" t="s">
        <v>47</v>
      </c>
      <c r="E247" s="72" t="s">
        <v>48</v>
      </c>
      <c r="F247" s="73">
        <v>110</v>
      </c>
      <c r="G247" s="74">
        <v>4.3</v>
      </c>
      <c r="H247" s="74">
        <v>4.9000000000000004</v>
      </c>
      <c r="I247" s="75"/>
      <c r="J247" s="75"/>
      <c r="K247" s="76">
        <v>0.1</v>
      </c>
      <c r="L247" s="77">
        <v>1</v>
      </c>
      <c r="M247" s="76">
        <v>0.1</v>
      </c>
      <c r="N247" s="78">
        <v>1.38E-2</v>
      </c>
      <c r="O247" s="45">
        <f t="shared" si="5"/>
        <v>0.13800000000000001</v>
      </c>
      <c r="P247" s="72">
        <v>23</v>
      </c>
    </row>
    <row r="248" spans="1:16" s="72" customFormat="1" ht="31" x14ac:dyDescent="0.35">
      <c r="A248" s="70">
        <v>44134</v>
      </c>
      <c r="B248" s="71">
        <v>44139</v>
      </c>
      <c r="C248" s="72" t="s">
        <v>240</v>
      </c>
      <c r="D248" s="72" t="s">
        <v>47</v>
      </c>
      <c r="E248" s="72" t="s">
        <v>48</v>
      </c>
      <c r="F248" s="73">
        <v>290</v>
      </c>
      <c r="G248" s="74">
        <v>8.9</v>
      </c>
      <c r="H248" s="74">
        <v>9.9</v>
      </c>
      <c r="I248" s="75"/>
      <c r="J248" s="75"/>
      <c r="K248" s="76">
        <v>0.1</v>
      </c>
      <c r="L248" s="77">
        <v>1</v>
      </c>
      <c r="M248" s="76">
        <v>0.1</v>
      </c>
      <c r="N248" s="78">
        <v>1.2E-2</v>
      </c>
      <c r="O248" s="45">
        <f t="shared" si="5"/>
        <v>0.12</v>
      </c>
      <c r="P248" s="72">
        <v>12</v>
      </c>
    </row>
    <row r="249" spans="1:16" s="72" customFormat="1" ht="31" x14ac:dyDescent="0.35">
      <c r="A249" s="70">
        <v>44137</v>
      </c>
      <c r="B249" s="71">
        <v>44140</v>
      </c>
      <c r="C249" s="72" t="s">
        <v>245</v>
      </c>
      <c r="D249" s="72" t="s">
        <v>47</v>
      </c>
      <c r="E249" s="72" t="s">
        <v>48</v>
      </c>
      <c r="F249" s="73">
        <v>200</v>
      </c>
      <c r="G249" s="74">
        <v>13</v>
      </c>
      <c r="H249" s="74">
        <v>14.9</v>
      </c>
      <c r="I249" s="75"/>
      <c r="J249" s="75"/>
      <c r="K249" s="76">
        <v>0.1</v>
      </c>
      <c r="L249" s="77">
        <v>1</v>
      </c>
      <c r="M249" s="76">
        <v>0.1</v>
      </c>
      <c r="N249" s="78">
        <v>1.52E-2</v>
      </c>
      <c r="O249" s="45">
        <f t="shared" si="5"/>
        <v>0.152</v>
      </c>
      <c r="P249" s="72">
        <v>8</v>
      </c>
    </row>
    <row r="250" spans="1:16" s="72" customFormat="1" ht="31" x14ac:dyDescent="0.35">
      <c r="A250" s="70">
        <v>44137</v>
      </c>
      <c r="B250" s="71">
        <v>44141</v>
      </c>
      <c r="C250" s="72" t="s">
        <v>243</v>
      </c>
      <c r="D250" s="72" t="s">
        <v>47</v>
      </c>
      <c r="E250" s="72" t="s">
        <v>48</v>
      </c>
      <c r="F250" s="73">
        <v>24</v>
      </c>
      <c r="G250" s="74">
        <v>1.6</v>
      </c>
      <c r="H250" s="74">
        <v>1.99</v>
      </c>
      <c r="I250" s="75"/>
      <c r="J250" s="75"/>
      <c r="K250" s="76">
        <v>0.1</v>
      </c>
      <c r="L250" s="77">
        <v>1</v>
      </c>
      <c r="M250" s="76">
        <v>0.1</v>
      </c>
      <c r="N250" s="78">
        <v>2.4199999999999999E-2</v>
      </c>
      <c r="O250" s="45">
        <f t="shared" si="5"/>
        <v>0.24199999999999999</v>
      </c>
      <c r="P250" s="72">
        <v>62</v>
      </c>
    </row>
    <row r="251" spans="1:16" s="72" customFormat="1" ht="31" x14ac:dyDescent="0.35">
      <c r="A251" s="70">
        <v>44137</v>
      </c>
      <c r="B251" s="71">
        <v>44144</v>
      </c>
      <c r="C251" s="72" t="s">
        <v>248</v>
      </c>
      <c r="D251" s="72" t="s">
        <v>47</v>
      </c>
      <c r="E251" s="72" t="s">
        <v>48</v>
      </c>
      <c r="F251" s="73">
        <v>90</v>
      </c>
      <c r="G251" s="74">
        <v>4.2</v>
      </c>
      <c r="H251" s="74">
        <v>4.99</v>
      </c>
      <c r="I251" s="75"/>
      <c r="J251" s="75"/>
      <c r="K251" s="76">
        <v>0.1</v>
      </c>
      <c r="L251" s="77">
        <v>1</v>
      </c>
      <c r="M251" s="76">
        <v>0.1</v>
      </c>
      <c r="N251" s="78">
        <v>1.8200000000000001E-2</v>
      </c>
      <c r="O251" s="45">
        <f t="shared" si="5"/>
        <v>0.182</v>
      </c>
      <c r="P251" s="72">
        <v>23</v>
      </c>
    </row>
    <row r="252" spans="1:16" s="72" customFormat="1" ht="31" x14ac:dyDescent="0.35">
      <c r="A252" s="70">
        <v>44139</v>
      </c>
      <c r="B252" s="71">
        <v>44144</v>
      </c>
      <c r="C252" s="72" t="s">
        <v>249</v>
      </c>
      <c r="D252" s="72" t="s">
        <v>47</v>
      </c>
      <c r="E252" s="72" t="s">
        <v>48</v>
      </c>
      <c r="F252" s="73">
        <v>166</v>
      </c>
      <c r="G252" s="74">
        <v>2.6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38</v>
      </c>
    </row>
    <row r="253" spans="1:16" s="72" customFormat="1" ht="31" x14ac:dyDescent="0.35">
      <c r="A253" s="70">
        <v>44134</v>
      </c>
      <c r="B253" s="71">
        <v>44144</v>
      </c>
      <c r="C253" s="72" t="s">
        <v>242</v>
      </c>
      <c r="D253" s="72" t="s">
        <v>47</v>
      </c>
      <c r="E253" s="72" t="s">
        <v>48</v>
      </c>
      <c r="F253" s="73">
        <v>135</v>
      </c>
      <c r="G253" s="74">
        <v>9</v>
      </c>
      <c r="H253" s="74">
        <v>9.98</v>
      </c>
      <c r="I253" s="75"/>
      <c r="J253" s="75"/>
      <c r="K253" s="76">
        <v>0.1</v>
      </c>
      <c r="L253" s="77">
        <v>1</v>
      </c>
      <c r="M253" s="76">
        <v>0.1</v>
      </c>
      <c r="N253" s="78">
        <v>1.18E-2</v>
      </c>
      <c r="O253" s="45">
        <f t="shared" si="5"/>
        <v>0.11799999999999999</v>
      </c>
      <c r="P253" s="72">
        <v>12</v>
      </c>
    </row>
    <row r="254" spans="1:16" s="72" customFormat="1" ht="31" x14ac:dyDescent="0.35">
      <c r="A254" s="70">
        <v>44137</v>
      </c>
      <c r="B254" s="71">
        <v>44145</v>
      </c>
      <c r="C254" s="72" t="s">
        <v>256</v>
      </c>
      <c r="D254" s="72" t="s">
        <v>47</v>
      </c>
      <c r="E254" s="72" t="s">
        <v>48</v>
      </c>
      <c r="F254" s="73">
        <v>160</v>
      </c>
      <c r="G254" s="74">
        <v>8.6</v>
      </c>
      <c r="H254" s="74">
        <v>9.9499999999999993</v>
      </c>
      <c r="I254" s="75"/>
      <c r="J254" s="75"/>
      <c r="K254" s="76">
        <v>0.1</v>
      </c>
      <c r="L254" s="77">
        <v>1</v>
      </c>
      <c r="M254" s="76">
        <v>0.1</v>
      </c>
      <c r="N254" s="78">
        <v>1.6199999999999999E-2</v>
      </c>
      <c r="O254" s="45">
        <f t="shared" si="5"/>
        <v>0.16199999999999998</v>
      </c>
      <c r="P254" s="72">
        <v>12</v>
      </c>
    </row>
    <row r="255" spans="1:16" s="72" customFormat="1" ht="31" x14ac:dyDescent="0.35">
      <c r="A255" s="70">
        <v>44138</v>
      </c>
      <c r="B255" s="71">
        <v>44147</v>
      </c>
      <c r="C255" s="72" t="s">
        <v>246</v>
      </c>
      <c r="D255" s="72" t="s">
        <v>47</v>
      </c>
      <c r="E255" s="72" t="s">
        <v>48</v>
      </c>
      <c r="F255" s="73">
        <v>360</v>
      </c>
      <c r="G255" s="74">
        <v>4.5</v>
      </c>
      <c r="H255" s="74">
        <v>4.25</v>
      </c>
      <c r="I255" s="75"/>
      <c r="J255" s="75"/>
      <c r="K255" s="76">
        <v>0.1</v>
      </c>
      <c r="L255" s="77">
        <v>1</v>
      </c>
      <c r="M255" s="76">
        <v>0.1</v>
      </c>
      <c r="N255" s="78">
        <v>-5.7999999999999996E-3</v>
      </c>
      <c r="O255" s="45">
        <f t="shared" si="5"/>
        <v>-5.7999999999999996E-2</v>
      </c>
      <c r="P255" s="72">
        <v>23</v>
      </c>
    </row>
    <row r="256" spans="1:16" s="72" customFormat="1" ht="31" x14ac:dyDescent="0.35">
      <c r="A256" s="70">
        <v>44138</v>
      </c>
      <c r="B256" s="71">
        <v>44151</v>
      </c>
      <c r="C256" s="72" t="s">
        <v>247</v>
      </c>
      <c r="D256" s="72" t="s">
        <v>47</v>
      </c>
      <c r="E256" s="72" t="s">
        <v>48</v>
      </c>
      <c r="F256" s="73">
        <v>360</v>
      </c>
      <c r="G256" s="74">
        <v>4.3</v>
      </c>
      <c r="H256" s="74">
        <v>2.98</v>
      </c>
      <c r="I256" s="75"/>
      <c r="J256" s="75"/>
      <c r="K256" s="76">
        <v>0.1</v>
      </c>
      <c r="L256" s="77">
        <v>1</v>
      </c>
      <c r="M256" s="76">
        <v>0.1</v>
      </c>
      <c r="N256" s="78">
        <v>-3.04E-2</v>
      </c>
      <c r="O256" s="45">
        <f t="shared" si="5"/>
        <v>-0.30399999999999999</v>
      </c>
      <c r="P256" s="72">
        <v>23</v>
      </c>
    </row>
    <row r="257" spans="1:16" s="72" customFormat="1" ht="31" x14ac:dyDescent="0.35">
      <c r="A257" s="70">
        <v>44134</v>
      </c>
      <c r="B257" s="71">
        <v>44152</v>
      </c>
      <c r="C257" s="72" t="s">
        <v>241</v>
      </c>
      <c r="D257" s="72" t="s">
        <v>47</v>
      </c>
      <c r="E257" s="72" t="s">
        <v>48</v>
      </c>
      <c r="F257" s="73">
        <v>325</v>
      </c>
      <c r="G257" s="74">
        <v>21.8</v>
      </c>
      <c r="H257" s="74">
        <v>24.98</v>
      </c>
      <c r="I257" s="75"/>
      <c r="J257" s="75"/>
      <c r="K257" s="76">
        <v>0.1</v>
      </c>
      <c r="L257" s="77">
        <v>1</v>
      </c>
      <c r="M257" s="76">
        <v>0.1</v>
      </c>
      <c r="N257" s="78">
        <v>1.5900000000000001E-2</v>
      </c>
      <c r="O257" s="45">
        <f t="shared" si="5"/>
        <v>0.159</v>
      </c>
      <c r="P257" s="72">
        <v>5</v>
      </c>
    </row>
    <row r="258" spans="1:16" s="72" customFormat="1" ht="31" x14ac:dyDescent="0.35">
      <c r="A258" s="70">
        <v>44137</v>
      </c>
      <c r="B258" s="71">
        <v>44155</v>
      </c>
      <c r="C258" s="72" t="s">
        <v>244</v>
      </c>
      <c r="D258" s="72" t="s">
        <v>47</v>
      </c>
      <c r="E258" s="72" t="s">
        <v>48</v>
      </c>
      <c r="F258" s="73">
        <v>140</v>
      </c>
      <c r="G258" s="74">
        <v>8.6999999999999993</v>
      </c>
      <c r="H258" s="74">
        <v>10</v>
      </c>
      <c r="I258" s="75"/>
      <c r="J258" s="75"/>
      <c r="K258" s="76">
        <v>0.1</v>
      </c>
      <c r="L258" s="77">
        <v>1</v>
      </c>
      <c r="M258" s="76">
        <v>0.1</v>
      </c>
      <c r="N258" s="78">
        <v>1.6899999999999998E-2</v>
      </c>
      <c r="O258" s="45">
        <f t="shared" si="5"/>
        <v>0.16899999999999998</v>
      </c>
      <c r="P258" s="72">
        <v>13</v>
      </c>
    </row>
    <row r="259" spans="1:16" s="72" customFormat="1" ht="31" x14ac:dyDescent="0.35">
      <c r="A259" s="70">
        <v>44144</v>
      </c>
      <c r="B259" s="71">
        <v>44155</v>
      </c>
      <c r="C259" s="72" t="s">
        <v>250</v>
      </c>
      <c r="D259" s="72" t="s">
        <v>47</v>
      </c>
      <c r="E259" s="72" t="s">
        <v>48</v>
      </c>
      <c r="F259" s="73">
        <v>20</v>
      </c>
      <c r="G259" s="74">
        <v>0.85</v>
      </c>
      <c r="H259" s="74">
        <v>1</v>
      </c>
      <c r="I259" s="75"/>
      <c r="J259" s="75"/>
      <c r="K259" s="76">
        <v>0.1</v>
      </c>
      <c r="L259" s="77">
        <v>1</v>
      </c>
      <c r="M259" s="76">
        <v>0.1</v>
      </c>
      <c r="N259" s="78">
        <v>1.77E-2</v>
      </c>
      <c r="O259" s="45">
        <f t="shared" si="5"/>
        <v>0.17699999999999999</v>
      </c>
      <c r="P259" s="72">
        <v>118</v>
      </c>
    </row>
    <row r="260" spans="1:16" s="72" customFormat="1" ht="31" x14ac:dyDescent="0.35">
      <c r="A260" s="70">
        <v>44147</v>
      </c>
      <c r="B260" s="71">
        <v>44155</v>
      </c>
      <c r="C260" s="72" t="s">
        <v>251</v>
      </c>
      <c r="D260" s="72" t="s">
        <v>54</v>
      </c>
      <c r="E260" s="72" t="s">
        <v>48</v>
      </c>
      <c r="F260" s="73">
        <v>162</v>
      </c>
      <c r="G260" s="74">
        <v>2.8</v>
      </c>
      <c r="H260" s="74">
        <v>3</v>
      </c>
      <c r="I260" s="75"/>
      <c r="J260" s="75"/>
      <c r="K260" s="76">
        <v>0.1</v>
      </c>
      <c r="L260" s="77">
        <v>1</v>
      </c>
      <c r="M260" s="76">
        <v>0.1</v>
      </c>
      <c r="N260" s="78">
        <v>8.9999999999999993E-3</v>
      </c>
      <c r="O260" s="45">
        <f t="shared" si="5"/>
        <v>0.09</v>
      </c>
      <c r="P260" s="72">
        <v>45</v>
      </c>
    </row>
    <row r="261" spans="1:16" s="72" customFormat="1" ht="31" x14ac:dyDescent="0.35">
      <c r="A261" s="70">
        <v>44153</v>
      </c>
      <c r="B261" s="71">
        <v>44159</v>
      </c>
      <c r="C261" s="72" t="s">
        <v>253</v>
      </c>
      <c r="D261" s="72" t="s">
        <v>47</v>
      </c>
      <c r="E261" s="72" t="s">
        <v>48</v>
      </c>
      <c r="F261" s="73">
        <v>380</v>
      </c>
      <c r="G261" s="74">
        <v>25</v>
      </c>
      <c r="H261" s="74">
        <v>29.6</v>
      </c>
      <c r="I261" s="75"/>
      <c r="J261" s="75"/>
      <c r="K261" s="76">
        <v>0.1</v>
      </c>
      <c r="L261" s="77">
        <v>1</v>
      </c>
      <c r="M261" s="76">
        <v>0.1</v>
      </c>
      <c r="N261" s="78">
        <v>1.84E-2</v>
      </c>
      <c r="O261" s="45">
        <f t="shared" si="5"/>
        <v>0.184</v>
      </c>
      <c r="P261" s="72">
        <v>4</v>
      </c>
    </row>
    <row r="262" spans="1:16" s="72" customFormat="1" ht="31" x14ac:dyDescent="0.35">
      <c r="A262" s="70">
        <v>44153</v>
      </c>
      <c r="B262" s="71">
        <v>44173</v>
      </c>
      <c r="C262" s="72" t="s">
        <v>257</v>
      </c>
      <c r="D262" s="72" t="s">
        <v>47</v>
      </c>
      <c r="E262" s="72" t="s">
        <v>48</v>
      </c>
      <c r="F262" s="73">
        <v>410</v>
      </c>
      <c r="G262" s="74">
        <v>25.5</v>
      </c>
      <c r="H262" s="74">
        <v>29.8</v>
      </c>
      <c r="I262" s="75"/>
      <c r="J262" s="75"/>
      <c r="K262" s="76">
        <v>0.1</v>
      </c>
      <c r="L262" s="77">
        <v>1</v>
      </c>
      <c r="M262" s="76">
        <v>0.1</v>
      </c>
      <c r="N262" s="78">
        <v>1.72E-2</v>
      </c>
      <c r="O262" s="45">
        <f t="shared" si="5"/>
        <v>0.17199999999999999</v>
      </c>
      <c r="P262" s="72">
        <v>4</v>
      </c>
    </row>
    <row r="263" spans="1:16" s="72" customFormat="1" ht="31" x14ac:dyDescent="0.35">
      <c r="A263" s="70">
        <v>44152</v>
      </c>
      <c r="B263" s="71">
        <v>44183</v>
      </c>
      <c r="C263" s="72" t="s">
        <v>252</v>
      </c>
      <c r="D263" s="72" t="s">
        <v>47</v>
      </c>
      <c r="E263" s="72" t="s">
        <v>48</v>
      </c>
      <c r="F263" s="73">
        <v>105</v>
      </c>
      <c r="G263" s="74">
        <v>4.5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1.15E-2</v>
      </c>
      <c r="O263" s="45">
        <f t="shared" si="5"/>
        <v>0.11499999999999999</v>
      </c>
      <c r="P263" s="72">
        <v>23</v>
      </c>
    </row>
    <row r="264" spans="1:16" s="72" customFormat="1" ht="31" x14ac:dyDescent="0.35">
      <c r="A264" s="70">
        <v>44154</v>
      </c>
      <c r="B264" s="71">
        <v>44183</v>
      </c>
      <c r="C264" s="72" t="s">
        <v>255</v>
      </c>
      <c r="D264" s="72" t="s">
        <v>47</v>
      </c>
      <c r="E264" s="72" t="s">
        <v>48</v>
      </c>
      <c r="F264" s="73">
        <v>420</v>
      </c>
      <c r="G264" s="74">
        <v>22.5</v>
      </c>
      <c r="H264" s="74">
        <v>28</v>
      </c>
      <c r="I264" s="75"/>
      <c r="J264" s="75"/>
      <c r="K264" s="76">
        <v>0.1</v>
      </c>
      <c r="L264" s="77">
        <v>1</v>
      </c>
      <c r="M264" s="76">
        <v>0.1</v>
      </c>
      <c r="N264" s="78">
        <v>2.1999999999999999E-2</v>
      </c>
      <c r="O264" s="45">
        <f t="shared" si="5"/>
        <v>0.21999999999999997</v>
      </c>
      <c r="P264" s="72">
        <v>4</v>
      </c>
    </row>
    <row r="265" spans="1:16" s="72" customFormat="1" ht="31" x14ac:dyDescent="0.35">
      <c r="A265" s="70">
        <v>44158</v>
      </c>
      <c r="B265" s="71">
        <v>44183</v>
      </c>
      <c r="C265" s="72" t="s">
        <v>258</v>
      </c>
      <c r="D265" s="72" t="s">
        <v>47</v>
      </c>
      <c r="E265" s="72" t="s">
        <v>48</v>
      </c>
      <c r="F265" s="73">
        <v>430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44168</v>
      </c>
      <c r="B266" s="71">
        <v>44183</v>
      </c>
      <c r="C266" s="72" t="s">
        <v>260</v>
      </c>
      <c r="D266" s="72" t="s">
        <v>47</v>
      </c>
      <c r="E266" s="72" t="s">
        <v>48</v>
      </c>
      <c r="F266" s="73">
        <v>480</v>
      </c>
      <c r="G266" s="74">
        <v>26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</v>
      </c>
    </row>
    <row r="267" spans="1:16" s="72" customFormat="1" ht="31" x14ac:dyDescent="0.35">
      <c r="A267" s="70">
        <v>44153</v>
      </c>
      <c r="B267" s="71">
        <v>44183</v>
      </c>
      <c r="C267" s="72" t="s">
        <v>263</v>
      </c>
      <c r="D267" s="72" t="s">
        <v>47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5"/>
        <v>0.2</v>
      </c>
      <c r="P267" s="72">
        <v>40</v>
      </c>
    </row>
    <row r="268" spans="1:16" s="72" customFormat="1" ht="31" x14ac:dyDescent="0.35">
      <c r="A268" s="70">
        <v>44153</v>
      </c>
      <c r="B268" s="71">
        <v>44183</v>
      </c>
      <c r="C268" s="72" t="s">
        <v>254</v>
      </c>
      <c r="D268" s="72" t="s">
        <v>47</v>
      </c>
      <c r="E268" s="72" t="s">
        <v>48</v>
      </c>
      <c r="F268" s="73">
        <v>150</v>
      </c>
      <c r="G268" s="74">
        <v>4.4000000000000004</v>
      </c>
      <c r="H268" s="74">
        <v>5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44158</v>
      </c>
      <c r="B269" s="71">
        <v>44183</v>
      </c>
      <c r="C269" s="72" t="s">
        <v>264</v>
      </c>
      <c r="D269" s="72" t="s">
        <v>47</v>
      </c>
      <c r="E269" s="72" t="s">
        <v>48</v>
      </c>
      <c r="F269" s="73">
        <v>240</v>
      </c>
      <c r="G269" s="74">
        <v>17.600000000000001</v>
      </c>
      <c r="H269" s="74">
        <v>20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6</v>
      </c>
    </row>
    <row r="270" spans="1:16" s="72" customFormat="1" ht="31" x14ac:dyDescent="0.35">
      <c r="A270" s="70">
        <v>44176</v>
      </c>
      <c r="B270" s="71">
        <v>44183</v>
      </c>
      <c r="C270" s="72" t="s">
        <v>259</v>
      </c>
      <c r="D270" s="72" t="s">
        <v>47</v>
      </c>
      <c r="E270" s="72" t="s">
        <v>48</v>
      </c>
      <c r="F270" s="73">
        <v>164</v>
      </c>
      <c r="G270" s="74">
        <v>2.6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5"/>
        <v>0.16</v>
      </c>
      <c r="P270" s="72">
        <v>40</v>
      </c>
    </row>
    <row r="271" spans="1:16" s="72" customFormat="1" ht="31" x14ac:dyDescent="0.35">
      <c r="A271" s="70"/>
      <c r="B271" s="71"/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 t="s">
        <v>272</v>
      </c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5" x14ac:dyDescent="0.35">
      <c r="A273" s="70"/>
      <c r="B273" s="81"/>
      <c r="F273" s="73"/>
      <c r="G273" s="74"/>
      <c r="H273" s="74"/>
      <c r="I273" s="75"/>
      <c r="J273" s="75"/>
      <c r="K273" s="76"/>
      <c r="L273" s="77"/>
      <c r="M273" s="76"/>
      <c r="N273" s="78"/>
      <c r="O273" s="80"/>
    </row>
    <row r="274" spans="1:16" s="72" customFormat="1" ht="31" x14ac:dyDescent="0.35">
      <c r="A274" s="70">
        <v>44202</v>
      </c>
      <c r="B274" s="71">
        <v>44204</v>
      </c>
      <c r="C274" s="72" t="s">
        <v>271</v>
      </c>
      <c r="D274" s="72" t="s">
        <v>47</v>
      </c>
      <c r="E274" s="72" t="s">
        <v>48</v>
      </c>
      <c r="F274" s="73">
        <v>830</v>
      </c>
      <c r="G274" s="74">
        <v>26.5</v>
      </c>
      <c r="H274" s="74">
        <v>16</v>
      </c>
      <c r="I274" s="75"/>
      <c r="J274" s="75"/>
      <c r="K274" s="76">
        <v>0.1</v>
      </c>
      <c r="L274" s="77">
        <v>1</v>
      </c>
      <c r="M274" s="76">
        <v>0.1</v>
      </c>
      <c r="N274" s="78">
        <v>-4.2000000000000003E-2</v>
      </c>
      <c r="O274" s="45">
        <f t="shared" ref="O274:O340" si="6">N274*10</f>
        <v>-0.42000000000000004</v>
      </c>
      <c r="P274" s="72">
        <v>4</v>
      </c>
    </row>
    <row r="275" spans="1:16" s="72" customFormat="1" ht="31" x14ac:dyDescent="0.35">
      <c r="A275" s="70">
        <v>44200</v>
      </c>
      <c r="B275" s="71">
        <v>44208</v>
      </c>
      <c r="C275" s="72" t="s">
        <v>268</v>
      </c>
      <c r="D275" s="72" t="s">
        <v>54</v>
      </c>
      <c r="E275" s="72" t="s">
        <v>48</v>
      </c>
      <c r="F275" s="73">
        <v>165</v>
      </c>
      <c r="G275" s="74">
        <v>2.5</v>
      </c>
      <c r="H275" s="74">
        <v>2.98</v>
      </c>
      <c r="I275" s="75"/>
      <c r="J275" s="75"/>
      <c r="K275" s="76">
        <v>0.1</v>
      </c>
      <c r="L275" s="77">
        <v>1</v>
      </c>
      <c r="M275" s="76">
        <v>0.1</v>
      </c>
      <c r="N275" s="78">
        <v>1.9199999999999998E-2</v>
      </c>
      <c r="O275" s="45">
        <f t="shared" si="6"/>
        <v>0.19199999999999998</v>
      </c>
      <c r="P275" s="72">
        <v>40</v>
      </c>
    </row>
    <row r="276" spans="1:16" s="72" customFormat="1" ht="31" x14ac:dyDescent="0.35">
      <c r="A276" s="70">
        <v>44201</v>
      </c>
      <c r="B276" s="71">
        <v>44208</v>
      </c>
      <c r="C276" s="72" t="s">
        <v>269</v>
      </c>
      <c r="D276" s="72" t="s">
        <v>54</v>
      </c>
      <c r="E276" s="72" t="s">
        <v>48</v>
      </c>
      <c r="F276" s="73">
        <v>164</v>
      </c>
      <c r="G276" s="74">
        <v>2.6</v>
      </c>
      <c r="H276" s="74">
        <v>2.95</v>
      </c>
      <c r="I276" s="75"/>
      <c r="J276" s="75"/>
      <c r="K276" s="76">
        <v>0.1</v>
      </c>
      <c r="L276" s="77">
        <v>1</v>
      </c>
      <c r="M276" s="76">
        <v>0.1</v>
      </c>
      <c r="N276" s="78">
        <v>1.4E-2</v>
      </c>
      <c r="O276" s="45">
        <f t="shared" si="6"/>
        <v>0.14000000000000001</v>
      </c>
      <c r="P276" s="72">
        <v>40</v>
      </c>
    </row>
    <row r="277" spans="1:16" s="72" customFormat="1" ht="31" x14ac:dyDescent="0.35">
      <c r="A277" s="70">
        <v>44202</v>
      </c>
      <c r="B277" s="71">
        <v>44208</v>
      </c>
      <c r="C277" s="72" t="s">
        <v>270</v>
      </c>
      <c r="D277" s="72" t="s">
        <v>54</v>
      </c>
      <c r="E277" s="72" t="s">
        <v>48</v>
      </c>
      <c r="F277" s="73">
        <v>147</v>
      </c>
      <c r="G277" s="74">
        <v>2.5</v>
      </c>
      <c r="H277" s="74">
        <v>2.5</v>
      </c>
      <c r="I277" s="75"/>
      <c r="J277" s="75"/>
      <c r="K277" s="76">
        <v>0.1</v>
      </c>
      <c r="L277" s="77">
        <v>1</v>
      </c>
      <c r="M277" s="76">
        <v>0.1</v>
      </c>
      <c r="N277" s="78">
        <v>0</v>
      </c>
      <c r="O277" s="45">
        <f t="shared" si="6"/>
        <v>0</v>
      </c>
      <c r="P277" s="72">
        <v>40</v>
      </c>
    </row>
    <row r="278" spans="1:16" s="72" customFormat="1" ht="31" x14ac:dyDescent="0.35">
      <c r="A278" s="70">
        <v>44200</v>
      </c>
      <c r="B278" s="71">
        <v>44210</v>
      </c>
      <c r="C278" s="72" t="s">
        <v>266</v>
      </c>
      <c r="D278" s="72" t="s">
        <v>47</v>
      </c>
      <c r="E278" s="72" t="s">
        <v>48</v>
      </c>
      <c r="F278" s="73">
        <v>41</v>
      </c>
      <c r="G278" s="74">
        <v>1.8</v>
      </c>
      <c r="H278" s="74">
        <v>1.85</v>
      </c>
      <c r="I278" s="75"/>
      <c r="J278" s="75"/>
      <c r="K278" s="76">
        <v>0.1</v>
      </c>
      <c r="L278" s="77">
        <v>1</v>
      </c>
      <c r="M278" s="76">
        <v>0.1</v>
      </c>
      <c r="N278" s="78">
        <v>2.8E-3</v>
      </c>
      <c r="O278" s="45">
        <f t="shared" si="6"/>
        <v>2.8000000000000001E-2</v>
      </c>
      <c r="P278" s="72">
        <v>56</v>
      </c>
    </row>
    <row r="279" spans="1:16" s="72" customFormat="1" ht="31" x14ac:dyDescent="0.35">
      <c r="A279" s="70">
        <v>44202</v>
      </c>
      <c r="B279" s="71">
        <v>44210</v>
      </c>
      <c r="C279" s="72" t="s">
        <v>276</v>
      </c>
      <c r="D279" s="72" t="s">
        <v>66</v>
      </c>
      <c r="E279" s="72" t="s">
        <v>48</v>
      </c>
      <c r="F279" s="73">
        <v>60</v>
      </c>
      <c r="G279" s="74">
        <v>4</v>
      </c>
      <c r="H279" s="74">
        <v>4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25</v>
      </c>
    </row>
    <row r="280" spans="1:16" s="72" customFormat="1" ht="31" x14ac:dyDescent="0.35">
      <c r="A280" s="70">
        <v>44200</v>
      </c>
      <c r="B280" s="71">
        <v>44210</v>
      </c>
      <c r="C280" s="72" t="s">
        <v>267</v>
      </c>
      <c r="D280" s="72" t="s">
        <v>66</v>
      </c>
      <c r="E280" s="72" t="s">
        <v>48</v>
      </c>
      <c r="F280" s="73">
        <v>23</v>
      </c>
      <c r="G280" s="74">
        <v>1.8</v>
      </c>
      <c r="H280" s="74">
        <v>1.95</v>
      </c>
      <c r="I280" s="75"/>
      <c r="J280" s="75"/>
      <c r="K280" s="76">
        <v>0.1</v>
      </c>
      <c r="L280" s="77">
        <v>1</v>
      </c>
      <c r="M280" s="76">
        <v>0.1</v>
      </c>
      <c r="N280" s="78">
        <v>8.0999999999999996E-3</v>
      </c>
      <c r="O280" s="45">
        <f t="shared" si="6"/>
        <v>8.0999999999999989E-2</v>
      </c>
      <c r="P280" s="72">
        <v>54</v>
      </c>
    </row>
    <row r="281" spans="1:16" s="72" customFormat="1" ht="31" x14ac:dyDescent="0.35">
      <c r="A281" s="70">
        <v>44175</v>
      </c>
      <c r="B281" s="71">
        <v>44211</v>
      </c>
      <c r="C281" s="72" t="s">
        <v>261</v>
      </c>
      <c r="D281" s="72" t="s">
        <v>47</v>
      </c>
      <c r="E281" s="72" t="s">
        <v>48</v>
      </c>
      <c r="F281" s="73">
        <v>460</v>
      </c>
      <c r="G281" s="74">
        <v>25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0.02</v>
      </c>
      <c r="O281" s="45">
        <f t="shared" si="6"/>
        <v>0.2</v>
      </c>
      <c r="P281" s="72">
        <v>4</v>
      </c>
    </row>
    <row r="282" spans="1:16" s="72" customFormat="1" ht="31" x14ac:dyDescent="0.35">
      <c r="A282" s="70">
        <v>44200</v>
      </c>
      <c r="B282" s="71">
        <v>44211</v>
      </c>
      <c r="C282" s="72" t="s">
        <v>265</v>
      </c>
      <c r="D282" s="72" t="s">
        <v>47</v>
      </c>
      <c r="E282" s="72" t="s">
        <v>48</v>
      </c>
      <c r="F282" s="73">
        <v>600</v>
      </c>
      <c r="G282" s="74">
        <v>27.5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0.01</v>
      </c>
      <c r="O282" s="45">
        <f t="shared" si="6"/>
        <v>0.1</v>
      </c>
      <c r="P282" s="72">
        <v>4</v>
      </c>
    </row>
    <row r="283" spans="1:16" s="72" customFormat="1" ht="31" x14ac:dyDescent="0.35">
      <c r="A283" s="70">
        <v>44176</v>
      </c>
      <c r="B283" s="71">
        <v>44211</v>
      </c>
      <c r="C283" s="72" t="s">
        <v>262</v>
      </c>
      <c r="D283" s="72" t="s">
        <v>54</v>
      </c>
      <c r="E283" s="72" t="s">
        <v>48</v>
      </c>
      <c r="F283" s="73">
        <v>164</v>
      </c>
      <c r="G283" s="74">
        <v>2.5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0.02</v>
      </c>
      <c r="O283" s="45">
        <f t="shared" si="6"/>
        <v>0.2</v>
      </c>
      <c r="P283" s="72">
        <v>40</v>
      </c>
    </row>
    <row r="284" spans="1:16" s="72" customFormat="1" ht="31" x14ac:dyDescent="0.35">
      <c r="A284" s="70">
        <v>44209</v>
      </c>
      <c r="B284" s="71">
        <v>44222</v>
      </c>
      <c r="C284" s="72" t="s">
        <v>275</v>
      </c>
      <c r="D284" s="72" t="s">
        <v>54</v>
      </c>
      <c r="E284" s="72" t="s">
        <v>48</v>
      </c>
      <c r="F284" s="73">
        <v>162</v>
      </c>
      <c r="G284" s="74">
        <v>13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40</v>
      </c>
    </row>
    <row r="285" spans="1:16" s="72" customFormat="1" ht="31" x14ac:dyDescent="0.35">
      <c r="A285" s="70">
        <v>44221</v>
      </c>
      <c r="B285" s="71">
        <v>44225</v>
      </c>
      <c r="C285" s="72" t="s">
        <v>278</v>
      </c>
      <c r="D285" s="72" t="s">
        <v>47</v>
      </c>
      <c r="E285" s="72" t="s">
        <v>48</v>
      </c>
      <c r="F285" s="73">
        <v>125</v>
      </c>
      <c r="G285" s="74">
        <v>4.2</v>
      </c>
      <c r="H285" s="74">
        <v>4.2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24</v>
      </c>
    </row>
    <row r="286" spans="1:16" s="72" customFormat="1" ht="31" x14ac:dyDescent="0.35">
      <c r="A286" s="70">
        <v>44208</v>
      </c>
      <c r="B286" s="71">
        <v>44225</v>
      </c>
      <c r="C286" s="72" t="s">
        <v>274</v>
      </c>
      <c r="D286" s="72" t="s">
        <v>54</v>
      </c>
      <c r="E286" s="72" t="s">
        <v>48</v>
      </c>
      <c r="F286" s="73">
        <v>159</v>
      </c>
      <c r="G286" s="74">
        <v>2.6</v>
      </c>
      <c r="H286" s="74">
        <v>2.9</v>
      </c>
      <c r="I286" s="75"/>
      <c r="J286" s="75"/>
      <c r="K286" s="76">
        <v>0.1</v>
      </c>
      <c r="L286" s="77">
        <v>1</v>
      </c>
      <c r="M286" s="76">
        <v>0.1</v>
      </c>
      <c r="N286" s="78">
        <v>1.2E-2</v>
      </c>
      <c r="O286" s="45">
        <f t="shared" si="6"/>
        <v>0.12</v>
      </c>
      <c r="P286" s="72">
        <v>40</v>
      </c>
    </row>
    <row r="287" spans="1:16" s="72" customFormat="1" ht="31" x14ac:dyDescent="0.35">
      <c r="A287" s="70">
        <v>44208</v>
      </c>
      <c r="B287" s="71">
        <v>44228</v>
      </c>
      <c r="C287" s="72" t="s">
        <v>273</v>
      </c>
      <c r="D287" s="72" t="s">
        <v>47</v>
      </c>
      <c r="E287" s="72" t="s">
        <v>48</v>
      </c>
      <c r="F287" s="73">
        <v>600</v>
      </c>
      <c r="G287" s="74">
        <v>45</v>
      </c>
      <c r="H287" s="74">
        <v>49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4</v>
      </c>
    </row>
    <row r="288" spans="1:16" s="72" customFormat="1" ht="31" x14ac:dyDescent="0.35">
      <c r="A288" s="70">
        <v>44216</v>
      </c>
      <c r="B288" s="71">
        <v>44228</v>
      </c>
      <c r="C288" s="72" t="s">
        <v>283</v>
      </c>
      <c r="D288" s="72" t="s">
        <v>47</v>
      </c>
      <c r="E288" s="72" t="s">
        <v>48</v>
      </c>
      <c r="F288" s="73">
        <v>650</v>
      </c>
      <c r="G288" s="74">
        <v>246</v>
      </c>
      <c r="H288" s="74">
        <v>249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4</v>
      </c>
    </row>
    <row r="289" spans="1:16" s="72" customFormat="1" ht="31" x14ac:dyDescent="0.35">
      <c r="A289" s="70">
        <v>44221</v>
      </c>
      <c r="B289" s="71">
        <v>44229</v>
      </c>
      <c r="C289" s="72" t="s">
        <v>279</v>
      </c>
      <c r="D289" s="72" t="s">
        <v>54</v>
      </c>
      <c r="E289" s="72" t="s">
        <v>48</v>
      </c>
      <c r="F289" s="73">
        <v>158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44225</v>
      </c>
      <c r="B290" s="71">
        <v>44231</v>
      </c>
      <c r="C290" s="72" t="s">
        <v>285</v>
      </c>
      <c r="D290" s="72" t="s">
        <v>47</v>
      </c>
      <c r="E290" s="72" t="s">
        <v>48</v>
      </c>
      <c r="F290" s="73">
        <v>115</v>
      </c>
      <c r="G290" s="74">
        <v>2.2999999999999998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1.5599999999999999E-2</v>
      </c>
      <c r="O290" s="45">
        <f t="shared" si="6"/>
        <v>0.156</v>
      </c>
      <c r="P290" s="72">
        <v>24</v>
      </c>
    </row>
    <row r="291" spans="1:16" s="72" customFormat="1" ht="31" x14ac:dyDescent="0.35">
      <c r="A291" s="70">
        <v>44228</v>
      </c>
      <c r="B291" s="71">
        <v>44237</v>
      </c>
      <c r="C291" s="72" t="s">
        <v>287</v>
      </c>
      <c r="D291" s="72" t="s">
        <v>47</v>
      </c>
      <c r="E291" s="72" t="s">
        <v>48</v>
      </c>
      <c r="F291" s="73">
        <v>23</v>
      </c>
      <c r="G291" s="74">
        <v>1.7</v>
      </c>
      <c r="H291" s="74">
        <v>1.98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6"/>
        <v>0.16</v>
      </c>
      <c r="P291" s="72">
        <v>57</v>
      </c>
    </row>
    <row r="292" spans="1:16" s="72" customFormat="1" ht="31" x14ac:dyDescent="0.35">
      <c r="A292" s="70">
        <v>44221</v>
      </c>
      <c r="B292" s="71">
        <v>44246</v>
      </c>
      <c r="C292" s="72" t="s">
        <v>277</v>
      </c>
      <c r="D292" s="72" t="s">
        <v>47</v>
      </c>
      <c r="E292" s="72" t="s">
        <v>48</v>
      </c>
      <c r="F292" s="73">
        <v>700</v>
      </c>
      <c r="G292" s="74">
        <v>44</v>
      </c>
      <c r="H292" s="74">
        <v>50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4</v>
      </c>
    </row>
    <row r="293" spans="1:16" s="72" customFormat="1" ht="31" x14ac:dyDescent="0.35">
      <c r="A293" s="70">
        <v>44225</v>
      </c>
      <c r="B293" s="71">
        <v>44246</v>
      </c>
      <c r="C293" s="72" t="s">
        <v>280</v>
      </c>
      <c r="D293" s="72" t="s">
        <v>47</v>
      </c>
      <c r="E293" s="72" t="s">
        <v>48</v>
      </c>
      <c r="F293" s="73">
        <v>60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44225</v>
      </c>
      <c r="B294" s="71">
        <v>44246</v>
      </c>
      <c r="C294" s="72" t="s">
        <v>281</v>
      </c>
      <c r="D294" s="72" t="s">
        <v>47</v>
      </c>
      <c r="E294" s="72" t="s">
        <v>48</v>
      </c>
      <c r="F294" s="73">
        <v>160</v>
      </c>
      <c r="G294" s="74">
        <v>9</v>
      </c>
      <c r="H294" s="74">
        <v>10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12</v>
      </c>
    </row>
    <row r="295" spans="1:16" s="72" customFormat="1" ht="31" x14ac:dyDescent="0.35">
      <c r="A295" s="70">
        <v>44228</v>
      </c>
      <c r="B295" s="71">
        <v>44246</v>
      </c>
      <c r="C295" s="72" t="s">
        <v>282</v>
      </c>
      <c r="D295" s="72" t="s">
        <v>47</v>
      </c>
      <c r="E295" s="72" t="s">
        <v>48</v>
      </c>
      <c r="F295" s="73">
        <v>660</v>
      </c>
      <c r="G295" s="74">
        <v>17</v>
      </c>
      <c r="H295" s="74">
        <v>20</v>
      </c>
      <c r="I295" s="75"/>
      <c r="J295" s="75"/>
      <c r="K295" s="76">
        <v>0.1</v>
      </c>
      <c r="L295" s="77">
        <v>1</v>
      </c>
      <c r="M295" s="76">
        <v>0.1</v>
      </c>
      <c r="N295" s="78">
        <v>1.7999999999999999E-2</v>
      </c>
      <c r="O295" s="45">
        <f t="shared" si="6"/>
        <v>0.18</v>
      </c>
      <c r="P295" s="72">
        <v>6</v>
      </c>
    </row>
    <row r="296" spans="1:16" s="72" customFormat="1" ht="31" x14ac:dyDescent="0.35">
      <c r="A296" s="70">
        <v>44228</v>
      </c>
      <c r="B296" s="71">
        <v>44246</v>
      </c>
      <c r="C296" s="72" t="s">
        <v>289</v>
      </c>
      <c r="D296" s="72" t="s">
        <v>47</v>
      </c>
      <c r="E296" s="72" t="s">
        <v>48</v>
      </c>
      <c r="F296" s="73">
        <v>250</v>
      </c>
      <c r="G296" s="74">
        <v>8.8000000000000007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12</v>
      </c>
    </row>
    <row r="297" spans="1:16" s="72" customFormat="1" ht="31" x14ac:dyDescent="0.35">
      <c r="A297" s="70">
        <v>44229</v>
      </c>
      <c r="B297" s="71">
        <v>44246</v>
      </c>
      <c r="C297" s="72" t="s">
        <v>284</v>
      </c>
      <c r="D297" s="72" t="s">
        <v>47</v>
      </c>
      <c r="E297" s="72" t="s">
        <v>48</v>
      </c>
      <c r="F297" s="73">
        <v>80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1.38E-2</v>
      </c>
      <c r="O297" s="45">
        <f t="shared" si="6"/>
        <v>0.13800000000000001</v>
      </c>
      <c r="P297" s="72">
        <v>23</v>
      </c>
    </row>
    <row r="298" spans="1:16" s="72" customFormat="1" ht="31" x14ac:dyDescent="0.35">
      <c r="A298" s="70">
        <v>44230</v>
      </c>
      <c r="B298" s="71">
        <v>44246</v>
      </c>
      <c r="C298" s="72" t="s">
        <v>286</v>
      </c>
      <c r="D298" s="72" t="s">
        <v>47</v>
      </c>
      <c r="E298" s="72" t="s">
        <v>48</v>
      </c>
      <c r="F298" s="73">
        <v>30</v>
      </c>
      <c r="G298" s="74">
        <v>1.75</v>
      </c>
      <c r="H298" s="74">
        <v>2</v>
      </c>
      <c r="I298" s="75"/>
      <c r="J298" s="75"/>
      <c r="K298" s="76">
        <v>0.1</v>
      </c>
      <c r="L298" s="77">
        <v>1</v>
      </c>
      <c r="M298" s="76">
        <v>0.1</v>
      </c>
      <c r="N298" s="78">
        <v>1.43E-2</v>
      </c>
      <c r="O298" s="45">
        <f t="shared" si="6"/>
        <v>0.14300000000000002</v>
      </c>
      <c r="P298" s="72">
        <v>57</v>
      </c>
    </row>
    <row r="299" spans="1:16" s="72" customFormat="1" ht="31" x14ac:dyDescent="0.35">
      <c r="A299" s="70">
        <v>44231</v>
      </c>
      <c r="B299" s="71">
        <v>44246</v>
      </c>
      <c r="C299" s="72" t="s">
        <v>290</v>
      </c>
      <c r="D299" s="72" t="s">
        <v>47</v>
      </c>
      <c r="E299" s="72" t="s">
        <v>48</v>
      </c>
      <c r="F299" s="73">
        <v>47</v>
      </c>
      <c r="G299" s="74">
        <v>2.65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1.3299999999999999E-2</v>
      </c>
      <c r="O299" s="45">
        <f t="shared" si="6"/>
        <v>0.13300000000000001</v>
      </c>
      <c r="P299" s="72">
        <v>38</v>
      </c>
    </row>
    <row r="300" spans="1:16" s="72" customFormat="1" ht="31" x14ac:dyDescent="0.35">
      <c r="A300" s="70">
        <v>44237</v>
      </c>
      <c r="B300" s="71">
        <v>44250</v>
      </c>
      <c r="C300" s="72" t="s">
        <v>288</v>
      </c>
      <c r="D300" s="72" t="s">
        <v>47</v>
      </c>
      <c r="E300" s="72" t="s">
        <v>48</v>
      </c>
      <c r="F300" s="73">
        <v>650</v>
      </c>
      <c r="G300" s="74">
        <v>44</v>
      </c>
      <c r="H300" s="74">
        <v>38</v>
      </c>
      <c r="I300" s="75"/>
      <c r="J300" s="75"/>
      <c r="K300" s="76">
        <v>0.1</v>
      </c>
      <c r="L300" s="77">
        <v>1</v>
      </c>
      <c r="M300" s="76">
        <v>0.1</v>
      </c>
      <c r="N300" s="78">
        <v>-2.4E-2</v>
      </c>
      <c r="O300" s="45">
        <f t="shared" si="6"/>
        <v>-0.24</v>
      </c>
      <c r="P300" s="72">
        <v>4</v>
      </c>
    </row>
    <row r="301" spans="1:16" s="72" customFormat="1" ht="31" x14ac:dyDescent="0.35">
      <c r="A301" s="70">
        <v>44257</v>
      </c>
      <c r="B301" s="71">
        <v>44260</v>
      </c>
      <c r="C301" s="72" t="s">
        <v>297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4.97</v>
      </c>
      <c r="I301" s="75"/>
      <c r="J301" s="75"/>
      <c r="K301" s="76">
        <v>0.1</v>
      </c>
      <c r="L301" s="77">
        <v>1</v>
      </c>
      <c r="M301" s="76">
        <v>0.1</v>
      </c>
      <c r="N301" s="78">
        <v>1.1299999999999999E-2</v>
      </c>
      <c r="O301" s="45">
        <f t="shared" si="6"/>
        <v>0.11299999999999999</v>
      </c>
      <c r="P301" s="72">
        <v>24</v>
      </c>
    </row>
    <row r="302" spans="1:16" s="72" customFormat="1" ht="31" x14ac:dyDescent="0.35">
      <c r="A302" s="70">
        <v>44256</v>
      </c>
      <c r="B302" s="71">
        <v>44260</v>
      </c>
      <c r="C302" s="72" t="s">
        <v>293</v>
      </c>
      <c r="D302" s="72" t="s">
        <v>54</v>
      </c>
      <c r="E302" s="72" t="s">
        <v>48</v>
      </c>
      <c r="F302" s="73">
        <v>147</v>
      </c>
      <c r="G302" s="74">
        <v>2.6</v>
      </c>
      <c r="H302" s="74">
        <v>2.97</v>
      </c>
      <c r="I302" s="75"/>
      <c r="J302" s="75"/>
      <c r="K302" s="76">
        <v>0.1</v>
      </c>
      <c r="L302" s="77">
        <v>1</v>
      </c>
      <c r="M302" s="76">
        <v>0.1</v>
      </c>
      <c r="N302" s="78">
        <v>1.4800000000000001E-2</v>
      </c>
      <c r="O302" s="45">
        <f t="shared" si="6"/>
        <v>0.14800000000000002</v>
      </c>
      <c r="P302" s="72">
        <v>40</v>
      </c>
    </row>
    <row r="303" spans="1:16" s="72" customFormat="1" ht="31" x14ac:dyDescent="0.35">
      <c r="A303" s="70">
        <v>44252</v>
      </c>
      <c r="B303" s="71">
        <v>44260</v>
      </c>
      <c r="C303" s="72" t="s">
        <v>301</v>
      </c>
      <c r="D303" s="72" t="s">
        <v>47</v>
      </c>
      <c r="E303" s="72" t="s">
        <v>48</v>
      </c>
      <c r="F303" s="73">
        <v>23</v>
      </c>
      <c r="G303" s="74">
        <v>2.5</v>
      </c>
      <c r="H303" s="74">
        <v>2.75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40</v>
      </c>
    </row>
    <row r="304" spans="1:16" s="72" customFormat="1" ht="31" x14ac:dyDescent="0.35">
      <c r="A304" s="70">
        <v>44257</v>
      </c>
      <c r="B304" s="71">
        <v>44267</v>
      </c>
      <c r="C304" s="72" t="s">
        <v>302</v>
      </c>
      <c r="D304" s="72" t="s">
        <v>47</v>
      </c>
      <c r="E304" s="72" t="s">
        <v>48</v>
      </c>
      <c r="F304" s="73">
        <v>330</v>
      </c>
      <c r="G304" s="74">
        <v>4.4000000000000004</v>
      </c>
      <c r="H304" s="79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4.7999999999999996E-3</v>
      </c>
      <c r="O304" s="45">
        <f t="shared" si="6"/>
        <v>4.7999999999999994E-2</v>
      </c>
      <c r="P304" s="72">
        <v>24</v>
      </c>
    </row>
    <row r="305" spans="1:16" s="72" customFormat="1" ht="31" x14ac:dyDescent="0.35">
      <c r="A305" s="70">
        <v>44259</v>
      </c>
      <c r="B305" s="71">
        <v>44267</v>
      </c>
      <c r="C305" s="72" t="s">
        <v>298</v>
      </c>
      <c r="D305" s="72" t="s">
        <v>47</v>
      </c>
      <c r="E305" s="72" t="s">
        <v>48</v>
      </c>
      <c r="F305" s="73">
        <v>180</v>
      </c>
      <c r="G305" s="74">
        <v>4.5</v>
      </c>
      <c r="H305" s="74">
        <v>4.5999999999999996</v>
      </c>
      <c r="I305" s="75"/>
      <c r="J305" s="75"/>
      <c r="K305" s="76">
        <v>0.1</v>
      </c>
      <c r="L305" s="77">
        <v>1</v>
      </c>
      <c r="M305" s="76">
        <v>0.1</v>
      </c>
      <c r="N305" s="78">
        <v>2.3999999999999998E-3</v>
      </c>
      <c r="O305" s="45">
        <f t="shared" si="6"/>
        <v>2.3999999999999997E-2</v>
      </c>
      <c r="P305" s="72">
        <v>24</v>
      </c>
    </row>
    <row r="306" spans="1:16" s="72" customFormat="1" ht="31" x14ac:dyDescent="0.35">
      <c r="A306" s="70">
        <v>44270</v>
      </c>
      <c r="B306" s="71">
        <v>44274</v>
      </c>
      <c r="C306" s="72" t="s">
        <v>303</v>
      </c>
      <c r="D306" s="72" t="s">
        <v>47</v>
      </c>
      <c r="E306" s="72" t="s">
        <v>48</v>
      </c>
      <c r="F306" s="73">
        <v>345</v>
      </c>
      <c r="G306" s="74">
        <v>4.3</v>
      </c>
      <c r="H306" s="74">
        <v>4.6500000000000004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8.3999999999999995E-3</v>
      </c>
      <c r="O306" s="45">
        <f t="shared" si="6"/>
        <v>8.3999999999999991E-2</v>
      </c>
      <c r="P306" s="72">
        <v>24</v>
      </c>
    </row>
    <row r="307" spans="1:16" s="72" customFormat="1" ht="31" x14ac:dyDescent="0.35">
      <c r="A307" s="70">
        <v>44260</v>
      </c>
      <c r="B307" s="71">
        <v>44274</v>
      </c>
      <c r="C307" s="72" t="s">
        <v>304</v>
      </c>
      <c r="D307" s="72" t="s">
        <v>47</v>
      </c>
      <c r="E307" s="72" t="s">
        <v>48</v>
      </c>
      <c r="F307" s="73">
        <v>240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44256</v>
      </c>
      <c r="B308" s="71">
        <v>44274</v>
      </c>
      <c r="C308" s="72" t="s">
        <v>295</v>
      </c>
      <c r="D308" s="72" t="s">
        <v>47</v>
      </c>
      <c r="E308" s="72" t="s">
        <v>48</v>
      </c>
      <c r="F308" s="73">
        <v>180</v>
      </c>
      <c r="G308" s="74">
        <v>9.1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1.0800000000000001E-2</v>
      </c>
      <c r="O308" s="45">
        <f t="shared" si="6"/>
        <v>0.10800000000000001</v>
      </c>
      <c r="P308" s="72">
        <v>12</v>
      </c>
    </row>
    <row r="309" spans="1:16" s="72" customFormat="1" ht="31" x14ac:dyDescent="0.35">
      <c r="A309" s="70">
        <v>44259</v>
      </c>
      <c r="B309" s="71">
        <v>44274</v>
      </c>
      <c r="C309" s="72" t="s">
        <v>299</v>
      </c>
      <c r="D309" s="72" t="s">
        <v>47</v>
      </c>
      <c r="E309" s="72" t="s">
        <v>48</v>
      </c>
      <c r="F309" s="73">
        <v>140</v>
      </c>
      <c r="G309" s="74">
        <v>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24</v>
      </c>
    </row>
    <row r="310" spans="1:16" s="72" customFormat="1" ht="31" x14ac:dyDescent="0.35">
      <c r="A310" s="70">
        <v>44249</v>
      </c>
      <c r="B310" s="71">
        <v>44274</v>
      </c>
      <c r="C310" s="72" t="s">
        <v>292</v>
      </c>
      <c r="D310" s="72" t="s">
        <v>291</v>
      </c>
      <c r="E310" s="72" t="s">
        <v>48</v>
      </c>
      <c r="F310" s="73">
        <v>34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1.52E-2</v>
      </c>
      <c r="O310" s="45">
        <f t="shared" si="6"/>
        <v>0.152</v>
      </c>
      <c r="P310" s="72">
        <v>38</v>
      </c>
    </row>
    <row r="311" spans="1:16" s="72" customFormat="1" ht="31" x14ac:dyDescent="0.35">
      <c r="A311" s="70">
        <v>44256</v>
      </c>
      <c r="B311" s="71">
        <v>44274</v>
      </c>
      <c r="C311" s="72" t="s">
        <v>296</v>
      </c>
      <c r="D311" s="72" t="s">
        <v>54</v>
      </c>
      <c r="E311" s="72" t="s">
        <v>48</v>
      </c>
      <c r="F311" s="73">
        <v>147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44257</v>
      </c>
      <c r="B312" s="71">
        <v>44274</v>
      </c>
      <c r="C312" s="72" t="s">
        <v>305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24</v>
      </c>
    </row>
    <row r="313" spans="1:16" s="72" customFormat="1" ht="31" x14ac:dyDescent="0.35">
      <c r="A313" s="70">
        <v>44259</v>
      </c>
      <c r="B313" s="71">
        <v>44274</v>
      </c>
      <c r="C313" s="72" t="s">
        <v>300</v>
      </c>
      <c r="D313" s="72" t="s">
        <v>47</v>
      </c>
      <c r="E313" s="72" t="s">
        <v>48</v>
      </c>
      <c r="F313" s="73">
        <v>450</v>
      </c>
      <c r="G313" s="74">
        <v>45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0.01</v>
      </c>
      <c r="O313" s="45">
        <f t="shared" si="6"/>
        <v>0.1</v>
      </c>
      <c r="P313" s="72">
        <v>2</v>
      </c>
    </row>
    <row r="314" spans="1:16" s="72" customFormat="1" ht="31" x14ac:dyDescent="0.35">
      <c r="A314" s="70">
        <v>44274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44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2</v>
      </c>
    </row>
    <row r="315" spans="1:16" s="72" customFormat="1" ht="31" x14ac:dyDescent="0.35">
      <c r="A315" s="70">
        <v>44258</v>
      </c>
      <c r="B315" s="71">
        <v>44302</v>
      </c>
      <c r="C315" s="72" t="s">
        <v>306</v>
      </c>
      <c r="D315" s="72" t="s">
        <v>47</v>
      </c>
      <c r="E315" s="72" t="s">
        <v>48</v>
      </c>
      <c r="F315" s="73">
        <v>500</v>
      </c>
      <c r="G315" s="74">
        <v>46</v>
      </c>
      <c r="H315" s="74">
        <v>50</v>
      </c>
      <c r="I315" s="75"/>
      <c r="J315" s="75"/>
      <c r="K315" s="76">
        <v>0.1</v>
      </c>
      <c r="L315" s="77">
        <v>1</v>
      </c>
      <c r="M315" s="76">
        <v>0.1</v>
      </c>
      <c r="N315" s="78">
        <v>8.0000000000000002E-3</v>
      </c>
      <c r="O315" s="45">
        <f t="shared" si="6"/>
        <v>0.08</v>
      </c>
      <c r="P315" s="72">
        <v>2</v>
      </c>
    </row>
    <row r="316" spans="1:16" s="72" customFormat="1" ht="31" x14ac:dyDescent="0.35">
      <c r="A316" s="70">
        <v>44278</v>
      </c>
      <c r="B316" s="71">
        <v>44302</v>
      </c>
      <c r="C316" s="72" t="s">
        <v>307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44278</v>
      </c>
      <c r="B317" s="71">
        <v>44302</v>
      </c>
      <c r="C317" s="72" t="s">
        <v>314</v>
      </c>
      <c r="D317" s="72" t="s">
        <v>54</v>
      </c>
      <c r="E317" s="72" t="s">
        <v>48</v>
      </c>
      <c r="F317" s="73">
        <v>142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44285</v>
      </c>
      <c r="B318" s="71">
        <v>44302</v>
      </c>
      <c r="C318" s="72" t="s">
        <v>308</v>
      </c>
      <c r="D318" s="72" t="s">
        <v>54</v>
      </c>
      <c r="E318" s="72" t="s">
        <v>48</v>
      </c>
      <c r="F318" s="73">
        <v>130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44291</v>
      </c>
      <c r="B319" s="71">
        <v>44305</v>
      </c>
      <c r="C319" s="72" t="s">
        <v>311</v>
      </c>
      <c r="D319" s="72" t="s">
        <v>47</v>
      </c>
      <c r="E319" s="72" t="s">
        <v>48</v>
      </c>
      <c r="F319" s="73">
        <v>220</v>
      </c>
      <c r="G319" s="74">
        <v>8.4</v>
      </c>
      <c r="H319" s="74">
        <v>9.75</v>
      </c>
      <c r="I319" s="75"/>
      <c r="J319" s="75"/>
      <c r="K319" s="76">
        <v>0.1</v>
      </c>
      <c r="L319" s="77">
        <v>1</v>
      </c>
      <c r="M319" s="76">
        <v>0.1</v>
      </c>
      <c r="N319" s="78">
        <v>1.6199999999999999E-2</v>
      </c>
      <c r="O319" s="45">
        <f t="shared" si="6"/>
        <v>0.16199999999999998</v>
      </c>
      <c r="P319" s="72">
        <v>12</v>
      </c>
    </row>
    <row r="320" spans="1:16" s="72" customFormat="1" ht="31" x14ac:dyDescent="0.35">
      <c r="A320" s="70">
        <v>44302</v>
      </c>
      <c r="B320" s="71">
        <v>44319</v>
      </c>
      <c r="C320" s="72" t="s">
        <v>315</v>
      </c>
      <c r="D320" s="72" t="s">
        <v>54</v>
      </c>
      <c r="E320" s="72" t="s">
        <v>48</v>
      </c>
      <c r="F320" s="73">
        <v>145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44302</v>
      </c>
      <c r="B321" s="71">
        <v>44321</v>
      </c>
      <c r="C321" s="72" t="s">
        <v>316</v>
      </c>
      <c r="D321" s="72" t="s">
        <v>47</v>
      </c>
      <c r="E321" s="72" t="s">
        <v>48</v>
      </c>
      <c r="F321" s="73">
        <v>33</v>
      </c>
      <c r="G321" s="73">
        <v>2.5</v>
      </c>
      <c r="H321" s="86">
        <v>2.95</v>
      </c>
      <c r="I321" s="75"/>
      <c r="J321" s="75"/>
      <c r="K321" s="76">
        <v>0.1</v>
      </c>
      <c r="L321" s="77">
        <v>1</v>
      </c>
      <c r="M321" s="76">
        <v>0.1</v>
      </c>
      <c r="N321" s="78">
        <v>1.7999999999999999E-2</v>
      </c>
      <c r="O321" s="45">
        <f t="shared" si="6"/>
        <v>0.18</v>
      </c>
      <c r="P321" s="72">
        <v>40</v>
      </c>
    </row>
    <row r="322" spans="1:16" s="72" customFormat="1" ht="31" x14ac:dyDescent="0.35">
      <c r="A322" s="70">
        <v>44305</v>
      </c>
      <c r="B322" s="71">
        <v>44322</v>
      </c>
      <c r="C322" s="72" t="s">
        <v>317</v>
      </c>
      <c r="D322" s="72" t="s">
        <v>47</v>
      </c>
      <c r="E322" s="72" t="s">
        <v>48</v>
      </c>
      <c r="F322" s="73">
        <v>310</v>
      </c>
      <c r="G322" s="73">
        <v>8.5</v>
      </c>
      <c r="H322" s="86">
        <v>9.8000000000000007</v>
      </c>
      <c r="I322" s="75"/>
      <c r="J322" s="75"/>
      <c r="K322" s="76">
        <v>0.1</v>
      </c>
      <c r="L322" s="77">
        <v>1</v>
      </c>
      <c r="M322" s="76">
        <v>0.1</v>
      </c>
      <c r="N322" s="78">
        <v>1.5599999999999999E-2</v>
      </c>
      <c r="O322" s="45">
        <f t="shared" si="6"/>
        <v>0.156</v>
      </c>
      <c r="P322" s="72">
        <v>12</v>
      </c>
    </row>
    <row r="323" spans="1:16" s="72" customFormat="1" ht="31" x14ac:dyDescent="0.35">
      <c r="A323" s="70">
        <v>44291</v>
      </c>
      <c r="B323" s="71">
        <v>44326</v>
      </c>
      <c r="C323" s="72" t="s">
        <v>310</v>
      </c>
      <c r="D323" s="72" t="s">
        <v>47</v>
      </c>
      <c r="E323" s="72" t="s">
        <v>48</v>
      </c>
      <c r="F323" s="73">
        <v>135</v>
      </c>
      <c r="G323" s="73">
        <v>4.3</v>
      </c>
      <c r="H323" s="86">
        <v>4.9800000000000004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1.6299999999999999E-2</v>
      </c>
      <c r="O323" s="45">
        <f t="shared" si="6"/>
        <v>0.16299999999999998</v>
      </c>
      <c r="P323" s="72">
        <v>24</v>
      </c>
    </row>
    <row r="324" spans="1:16" s="72" customFormat="1" ht="31" x14ac:dyDescent="0.35">
      <c r="A324" s="70">
        <v>44291</v>
      </c>
      <c r="B324" s="71">
        <v>44326</v>
      </c>
      <c r="C324" s="72" t="s">
        <v>309</v>
      </c>
      <c r="D324" s="72" t="s">
        <v>47</v>
      </c>
      <c r="E324" s="72" t="s">
        <v>48</v>
      </c>
      <c r="F324" s="73">
        <v>205</v>
      </c>
      <c r="G324" s="73">
        <v>8.6999999999999993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12</v>
      </c>
    </row>
    <row r="325" spans="1:16" s="72" customFormat="1" ht="31" x14ac:dyDescent="0.35">
      <c r="A325" s="70">
        <v>44319</v>
      </c>
      <c r="B325" s="71">
        <v>44327</v>
      </c>
      <c r="C325" s="72" t="s">
        <v>322</v>
      </c>
      <c r="D325" s="72" t="s">
        <v>47</v>
      </c>
      <c r="E325" s="72" t="s">
        <v>48</v>
      </c>
      <c r="F325" s="73">
        <v>430</v>
      </c>
      <c r="G325" s="73">
        <v>9.1</v>
      </c>
      <c r="H325" s="86">
        <v>9.9</v>
      </c>
      <c r="I325" s="75"/>
      <c r="J325" s="75"/>
      <c r="K325" s="76">
        <v>0.1</v>
      </c>
      <c r="L325" s="77">
        <v>1</v>
      </c>
      <c r="M325" s="76">
        <v>0.1</v>
      </c>
      <c r="N325" s="78">
        <v>9.5999999999999992E-3</v>
      </c>
      <c r="O325" s="45">
        <f t="shared" si="6"/>
        <v>9.5999999999999988E-2</v>
      </c>
      <c r="P325" s="72">
        <v>12</v>
      </c>
    </row>
    <row r="326" spans="1:16" s="72" customFormat="1" ht="31" x14ac:dyDescent="0.35">
      <c r="A326" s="70">
        <v>44314</v>
      </c>
      <c r="B326" s="71">
        <v>44328</v>
      </c>
      <c r="C326" s="72" t="s">
        <v>319</v>
      </c>
      <c r="D326" s="72" t="s">
        <v>47</v>
      </c>
      <c r="E326" s="72" t="s">
        <v>48</v>
      </c>
      <c r="F326" s="73">
        <v>240</v>
      </c>
      <c r="G326" s="73">
        <v>9.3000000000000007</v>
      </c>
      <c r="H326" s="86">
        <v>7.7</v>
      </c>
      <c r="I326" s="75"/>
      <c r="J326" s="75"/>
      <c r="K326" s="76">
        <v>0.1</v>
      </c>
      <c r="L326" s="77">
        <v>1</v>
      </c>
      <c r="M326" s="76">
        <v>0.1</v>
      </c>
      <c r="N326" s="78">
        <v>-1.9199999999999998E-2</v>
      </c>
      <c r="O326" s="45">
        <f t="shared" si="6"/>
        <v>-0.19199999999999998</v>
      </c>
      <c r="P326" s="72">
        <v>12</v>
      </c>
    </row>
    <row r="327" spans="1:16" s="72" customFormat="1" ht="31" x14ac:dyDescent="0.35">
      <c r="A327" s="70">
        <v>44293</v>
      </c>
      <c r="B327" s="71">
        <v>44328</v>
      </c>
      <c r="C327" s="72" t="s">
        <v>313</v>
      </c>
      <c r="D327" s="72" t="s">
        <v>54</v>
      </c>
      <c r="E327" s="72" t="s">
        <v>48</v>
      </c>
      <c r="F327" s="73">
        <v>144</v>
      </c>
      <c r="G327" s="73">
        <v>2.5</v>
      </c>
      <c r="H327" s="86">
        <v>2.98</v>
      </c>
      <c r="I327" s="75"/>
      <c r="J327" s="75"/>
      <c r="K327" s="76">
        <v>0.1</v>
      </c>
      <c r="L327" s="77">
        <v>1</v>
      </c>
      <c r="M327" s="76">
        <v>0.1</v>
      </c>
      <c r="N327" s="78">
        <v>1.9199999999999998E-2</v>
      </c>
      <c r="O327" s="45">
        <f t="shared" si="6"/>
        <v>0.19199999999999998</v>
      </c>
      <c r="P327" s="72">
        <v>40</v>
      </c>
    </row>
    <row r="328" spans="1:16" s="82" customFormat="1" ht="31" x14ac:dyDescent="0.35">
      <c r="A328" s="87">
        <v>44321</v>
      </c>
      <c r="B328" s="88">
        <v>44328</v>
      </c>
      <c r="C328" s="82" t="s">
        <v>323</v>
      </c>
      <c r="D328" s="82" t="s">
        <v>47</v>
      </c>
      <c r="E328" s="82" t="s">
        <v>48</v>
      </c>
      <c r="F328" s="89">
        <v>427</v>
      </c>
      <c r="G328" s="89">
        <v>4.4000000000000004</v>
      </c>
      <c r="H328" s="86">
        <v>4.8899999999999997</v>
      </c>
      <c r="I328" s="90"/>
      <c r="J328" s="90"/>
      <c r="K328" s="91">
        <v>0.1</v>
      </c>
      <c r="L328" s="92">
        <v>1</v>
      </c>
      <c r="M328" s="91">
        <v>0.1</v>
      </c>
      <c r="N328" s="93">
        <v>1.18E-2</v>
      </c>
      <c r="O328" s="45">
        <f t="shared" si="6"/>
        <v>0.11799999999999999</v>
      </c>
      <c r="P328" s="82">
        <v>24</v>
      </c>
    </row>
    <row r="329" spans="1:16" s="72" customFormat="1" ht="31" x14ac:dyDescent="0.35">
      <c r="A329" s="70">
        <v>44322</v>
      </c>
      <c r="B329" s="71">
        <v>44328</v>
      </c>
      <c r="C329" s="72" t="s">
        <v>321</v>
      </c>
      <c r="D329" s="72" t="s">
        <v>54</v>
      </c>
      <c r="E329" s="72" t="s">
        <v>48</v>
      </c>
      <c r="F329" s="73">
        <v>144</v>
      </c>
      <c r="G329" s="73">
        <v>2.5</v>
      </c>
      <c r="H329" s="86">
        <v>2.9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44314</v>
      </c>
      <c r="B330" s="71">
        <v>44328</v>
      </c>
      <c r="C330" s="72" t="s">
        <v>320</v>
      </c>
      <c r="D330" s="72" t="s">
        <v>47</v>
      </c>
      <c r="E330" s="72" t="s">
        <v>48</v>
      </c>
      <c r="F330" s="73">
        <v>43</v>
      </c>
      <c r="G330" s="73">
        <v>2.5</v>
      </c>
      <c r="H330" s="86">
        <v>2.2999999999999998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44293</v>
      </c>
      <c r="B331" s="71">
        <v>44337</v>
      </c>
      <c r="C331" s="72" t="s">
        <v>312</v>
      </c>
      <c r="D331" s="72" t="s">
        <v>54</v>
      </c>
      <c r="E331" s="72" t="s">
        <v>48</v>
      </c>
      <c r="F331" s="73">
        <v>143</v>
      </c>
      <c r="G331" s="73">
        <v>2.5</v>
      </c>
      <c r="H331" s="86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0.02</v>
      </c>
      <c r="O331" s="45">
        <f t="shared" si="6"/>
        <v>0.2</v>
      </c>
      <c r="P331" s="72">
        <v>40</v>
      </c>
    </row>
    <row r="332" spans="1:16" s="72" customFormat="1" ht="31" x14ac:dyDescent="0.35">
      <c r="A332" s="70">
        <v>44305</v>
      </c>
      <c r="B332" s="71">
        <v>44337</v>
      </c>
      <c r="C332" s="72" t="s">
        <v>318</v>
      </c>
      <c r="D332" s="72" t="s">
        <v>47</v>
      </c>
      <c r="E332" s="72" t="s">
        <v>48</v>
      </c>
      <c r="F332" s="73">
        <v>200</v>
      </c>
      <c r="G332" s="73">
        <v>8.6999999999999993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44335</v>
      </c>
      <c r="B333" s="71">
        <v>44349</v>
      </c>
      <c r="C333" s="72" t="s">
        <v>326</v>
      </c>
      <c r="D333" s="72" t="s">
        <v>47</v>
      </c>
      <c r="E333" s="72" t="s">
        <v>48</v>
      </c>
      <c r="F333" s="73">
        <v>330</v>
      </c>
      <c r="G333" s="73">
        <v>8.5</v>
      </c>
      <c r="H333" s="86">
        <v>9.9499999999999993</v>
      </c>
      <c r="I333" s="75"/>
      <c r="J333" s="75"/>
      <c r="K333" s="76">
        <v>0.1</v>
      </c>
      <c r="L333" s="77">
        <v>1</v>
      </c>
      <c r="M333" s="76">
        <v>0.1</v>
      </c>
      <c r="N333" s="78">
        <v>1.7399999999999999E-2</v>
      </c>
      <c r="O333" s="45">
        <f t="shared" si="6"/>
        <v>0.17399999999999999</v>
      </c>
      <c r="P333" s="72">
        <v>12</v>
      </c>
    </row>
    <row r="334" spans="1:16" s="72" customFormat="1" ht="31" x14ac:dyDescent="0.35">
      <c r="A334" s="70">
        <v>44336</v>
      </c>
      <c r="B334" s="71">
        <v>44355</v>
      </c>
      <c r="C334" s="72" t="s">
        <v>325</v>
      </c>
      <c r="D334" s="72" t="s">
        <v>54</v>
      </c>
      <c r="E334" s="72" t="s">
        <v>48</v>
      </c>
      <c r="F334" s="73">
        <v>141</v>
      </c>
      <c r="G334" s="73">
        <v>2.6</v>
      </c>
      <c r="H334" s="86">
        <v>2.4</v>
      </c>
      <c r="I334" s="75"/>
      <c r="J334" s="75"/>
      <c r="K334" s="76">
        <v>0.1</v>
      </c>
      <c r="L334" s="77">
        <v>1</v>
      </c>
      <c r="M334" s="76">
        <v>0.1</v>
      </c>
      <c r="N334" s="78">
        <v>-8.0000000000000002E-3</v>
      </c>
      <c r="O334" s="45">
        <f t="shared" si="6"/>
        <v>-0.08</v>
      </c>
      <c r="P334" s="72">
        <v>40</v>
      </c>
    </row>
    <row r="335" spans="1:16" s="72" customFormat="1" ht="31" x14ac:dyDescent="0.35">
      <c r="A335" s="70">
        <v>44329</v>
      </c>
      <c r="B335" s="71">
        <v>44363</v>
      </c>
      <c r="C335" s="72" t="s">
        <v>324</v>
      </c>
      <c r="D335" s="72" t="s">
        <v>47</v>
      </c>
      <c r="E335" s="72" t="s">
        <v>48</v>
      </c>
      <c r="F335" s="73">
        <v>385</v>
      </c>
      <c r="G335" s="73">
        <v>8.6999999999999993</v>
      </c>
      <c r="H335" s="86">
        <v>9.98</v>
      </c>
      <c r="I335" s="75"/>
      <c r="J335" s="75"/>
      <c r="K335" s="76">
        <v>0.1</v>
      </c>
      <c r="L335" s="77">
        <v>1</v>
      </c>
      <c r="M335" s="76">
        <v>0.1</v>
      </c>
      <c r="N335" s="78">
        <v>1.54E-2</v>
      </c>
      <c r="O335" s="45">
        <f t="shared" si="6"/>
        <v>0.154</v>
      </c>
      <c r="P335" s="72">
        <v>12</v>
      </c>
    </row>
    <row r="336" spans="1:16" s="72" customFormat="1" ht="31" x14ac:dyDescent="0.35">
      <c r="A336" s="70">
        <v>44335</v>
      </c>
      <c r="B336" s="71">
        <v>44365</v>
      </c>
      <c r="C336" s="72" t="s">
        <v>327</v>
      </c>
      <c r="D336" s="72" t="s">
        <v>47</v>
      </c>
      <c r="E336" s="72" t="s">
        <v>48</v>
      </c>
      <c r="F336" s="73">
        <v>270</v>
      </c>
      <c r="G336" s="74">
        <v>8.5</v>
      </c>
      <c r="H336" s="74">
        <v>9.8000000000000007</v>
      </c>
      <c r="I336" s="75"/>
      <c r="J336" s="75"/>
      <c r="K336" s="76">
        <v>0.1</v>
      </c>
      <c r="L336" s="77">
        <v>1</v>
      </c>
      <c r="M336" s="76">
        <v>0.1</v>
      </c>
      <c r="N336" s="78">
        <v>1.5599999999999999E-2</v>
      </c>
      <c r="O336" s="45">
        <f t="shared" si="6"/>
        <v>0.156</v>
      </c>
      <c r="P336" s="72">
        <v>12</v>
      </c>
    </row>
    <row r="337" spans="1:16" s="72" customFormat="1" ht="31" x14ac:dyDescent="0.35">
      <c r="A337" s="70">
        <v>44334</v>
      </c>
      <c r="B337" s="71">
        <v>44365</v>
      </c>
      <c r="C337" s="72" t="s">
        <v>328</v>
      </c>
      <c r="D337" s="72" t="s">
        <v>47</v>
      </c>
      <c r="E337" s="72" t="s">
        <v>48</v>
      </c>
      <c r="F337" s="73">
        <v>385</v>
      </c>
      <c r="G337" s="73">
        <v>8.8000000000000007</v>
      </c>
      <c r="H337" s="86">
        <v>10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329</v>
      </c>
      <c r="D338" s="95" t="s">
        <v>54</v>
      </c>
      <c r="E338" s="95" t="s">
        <v>48</v>
      </c>
      <c r="F338" s="99">
        <v>152</v>
      </c>
      <c r="G338" s="100">
        <v>2.82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7.1999999999999998E-3</v>
      </c>
      <c r="O338" s="45">
        <f t="shared" si="6"/>
        <v>7.1999999999999995E-2</v>
      </c>
      <c r="P338" s="95">
        <v>40</v>
      </c>
    </row>
    <row r="339" spans="1:16" s="95" customFormat="1" ht="30.75" customHeight="1" x14ac:dyDescent="0.35">
      <c r="A339" s="94">
        <v>44383</v>
      </c>
      <c r="B339" s="71">
        <v>44393</v>
      </c>
      <c r="C339" s="95" t="s">
        <v>330</v>
      </c>
      <c r="D339" s="95" t="s">
        <v>47</v>
      </c>
      <c r="E339" s="95" t="s">
        <v>48</v>
      </c>
      <c r="F339" s="99">
        <v>145</v>
      </c>
      <c r="G339" s="100">
        <v>4.5999999999999996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9.5999999999999992E-3</v>
      </c>
      <c r="O339" s="45">
        <f t="shared" si="6"/>
        <v>9.5999999999999988E-2</v>
      </c>
      <c r="P339" s="95">
        <v>24</v>
      </c>
    </row>
    <row r="340" spans="1:16" s="95" customFormat="1" ht="30.75" customHeight="1" x14ac:dyDescent="0.35">
      <c r="A340" s="94">
        <v>44397</v>
      </c>
      <c r="B340" s="104">
        <v>44414</v>
      </c>
      <c r="C340" s="95" t="s">
        <v>333</v>
      </c>
      <c r="D340" s="95" t="s">
        <v>47</v>
      </c>
      <c r="E340" s="95" t="s">
        <v>48</v>
      </c>
      <c r="F340" s="99">
        <v>143</v>
      </c>
      <c r="G340" s="100">
        <v>4.0999999999999996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-2.64E-2</v>
      </c>
      <c r="O340" s="45">
        <f t="shared" si="6"/>
        <v>-0.26400000000000001</v>
      </c>
      <c r="P340" s="95">
        <v>24</v>
      </c>
    </row>
    <row r="341" spans="1:16" s="95" customFormat="1" ht="30.75" customHeight="1" x14ac:dyDescent="0.35">
      <c r="A341" s="94">
        <v>44393</v>
      </c>
      <c r="B341" s="104">
        <v>44420</v>
      </c>
      <c r="C341" s="95" t="s">
        <v>331</v>
      </c>
      <c r="D341" s="95" t="s">
        <v>47</v>
      </c>
      <c r="E341" s="95" t="s">
        <v>48</v>
      </c>
      <c r="F341" s="99">
        <v>145</v>
      </c>
      <c r="G341" s="100">
        <v>4.2</v>
      </c>
      <c r="H341" s="103">
        <v>3.25</v>
      </c>
      <c r="I341" s="75"/>
      <c r="J341" s="75"/>
      <c r="K341" s="97">
        <v>0.1</v>
      </c>
      <c r="L341" s="98">
        <v>1</v>
      </c>
      <c r="M341" s="97">
        <v>0.1</v>
      </c>
      <c r="N341" s="96">
        <v>-2.2800000000000001E-2</v>
      </c>
      <c r="O341" s="45">
        <f t="shared" ref="O341:O375" si="7">N341*10</f>
        <v>-0.22800000000000001</v>
      </c>
      <c r="P341" s="95">
        <v>24</v>
      </c>
    </row>
    <row r="342" spans="1:16" s="95" customFormat="1" ht="30.75" customHeight="1" x14ac:dyDescent="0.35">
      <c r="A342" s="94">
        <v>44396</v>
      </c>
      <c r="B342" s="104">
        <v>44428</v>
      </c>
      <c r="C342" s="95" t="s">
        <v>338</v>
      </c>
      <c r="D342" s="95" t="s">
        <v>54</v>
      </c>
      <c r="E342" s="95" t="s">
        <v>48</v>
      </c>
      <c r="F342" s="99">
        <v>157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.75" customHeight="1" x14ac:dyDescent="0.35">
      <c r="A343" s="94">
        <v>44411</v>
      </c>
      <c r="B343" s="104">
        <v>44428</v>
      </c>
      <c r="C343" s="95" t="s">
        <v>339</v>
      </c>
      <c r="D343" s="95" t="s">
        <v>54</v>
      </c>
      <c r="E343" s="95" t="s">
        <v>48</v>
      </c>
      <c r="F343" s="99">
        <v>156</v>
      </c>
      <c r="G343" s="100">
        <v>2.5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0.02</v>
      </c>
      <c r="O343" s="45">
        <f t="shared" si="7"/>
        <v>0.2</v>
      </c>
      <c r="P343" s="95">
        <v>40</v>
      </c>
    </row>
    <row r="344" spans="1:16" s="95" customFormat="1" ht="30.75" customHeight="1" x14ac:dyDescent="0.35">
      <c r="A344" s="94">
        <v>44396</v>
      </c>
      <c r="B344" s="104">
        <v>44428</v>
      </c>
      <c r="C344" s="95" t="s">
        <v>340</v>
      </c>
      <c r="D344" s="95" t="s">
        <v>47</v>
      </c>
      <c r="E344" s="95" t="s">
        <v>48</v>
      </c>
      <c r="F344" s="99">
        <v>320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24</v>
      </c>
    </row>
    <row r="345" spans="1:16" s="95" customFormat="1" ht="30.75" customHeight="1" x14ac:dyDescent="0.35">
      <c r="A345" s="94">
        <v>44411</v>
      </c>
      <c r="B345" s="104">
        <v>44428</v>
      </c>
      <c r="C345" s="95" t="s">
        <v>332</v>
      </c>
      <c r="D345" s="95" t="s">
        <v>47</v>
      </c>
      <c r="E345" s="95" t="s">
        <v>48</v>
      </c>
      <c r="F345" s="99">
        <v>225</v>
      </c>
      <c r="G345" s="100">
        <v>4.3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1.6799999999999999E-2</v>
      </c>
      <c r="O345" s="45">
        <f t="shared" si="7"/>
        <v>0.16799999999999998</v>
      </c>
      <c r="P345" s="95">
        <v>24</v>
      </c>
    </row>
    <row r="346" spans="1:16" s="95" customFormat="1" ht="30.75" customHeight="1" x14ac:dyDescent="0.35">
      <c r="A346" s="94">
        <v>44412</v>
      </c>
      <c r="B346" s="104">
        <v>44428</v>
      </c>
      <c r="C346" s="95" t="s">
        <v>336</v>
      </c>
      <c r="D346" s="95" t="s">
        <v>47</v>
      </c>
      <c r="E346" s="95" t="s">
        <v>48</v>
      </c>
      <c r="F346" s="99">
        <v>365</v>
      </c>
      <c r="G346" s="100">
        <v>8.6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1.5900000000000001E-2</v>
      </c>
      <c r="O346" s="45">
        <f t="shared" si="7"/>
        <v>0.159</v>
      </c>
      <c r="P346" s="95">
        <v>12</v>
      </c>
    </row>
    <row r="347" spans="1:16" s="95" customFormat="1" ht="30.75" customHeight="1" x14ac:dyDescent="0.35">
      <c r="A347" s="94">
        <v>44421</v>
      </c>
      <c r="B347" s="104">
        <v>44428</v>
      </c>
      <c r="C347" s="95" t="s">
        <v>335</v>
      </c>
      <c r="D347" s="95" t="s">
        <v>47</v>
      </c>
      <c r="E347" s="95" t="s">
        <v>48</v>
      </c>
      <c r="F347" s="99">
        <v>365</v>
      </c>
      <c r="G347" s="100">
        <v>3.8</v>
      </c>
      <c r="H347" s="74">
        <v>3.8</v>
      </c>
      <c r="I347" s="75"/>
      <c r="J347" s="75"/>
      <c r="K347" s="97">
        <v>0.1</v>
      </c>
      <c r="L347" s="98">
        <v>1</v>
      </c>
      <c r="M347" s="97">
        <v>0.1</v>
      </c>
      <c r="N347" s="96">
        <v>0</v>
      </c>
      <c r="O347" s="45">
        <f t="shared" si="7"/>
        <v>0</v>
      </c>
      <c r="P347" s="95">
        <v>26</v>
      </c>
    </row>
    <row r="348" spans="1:16" s="95" customFormat="1" ht="30.75" customHeight="1" x14ac:dyDescent="0.35">
      <c r="A348" s="94">
        <v>44411</v>
      </c>
      <c r="B348" s="104">
        <v>44456</v>
      </c>
      <c r="C348" s="95" t="s">
        <v>334</v>
      </c>
      <c r="D348" s="95" t="s">
        <v>54</v>
      </c>
      <c r="E348" s="95" t="s">
        <v>48</v>
      </c>
      <c r="F348" s="99">
        <v>156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" customHeight="1" x14ac:dyDescent="0.35">
      <c r="A349" s="94">
        <v>44421</v>
      </c>
      <c r="B349" s="104">
        <v>44456</v>
      </c>
      <c r="C349" s="95" t="s">
        <v>337</v>
      </c>
      <c r="D349" s="95" t="s">
        <v>47</v>
      </c>
      <c r="E349" s="95" t="s">
        <v>48</v>
      </c>
      <c r="F349" s="99">
        <v>420</v>
      </c>
      <c r="G349" s="100">
        <v>8.9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1.21E-2</v>
      </c>
      <c r="O349" s="45">
        <f t="shared" si="7"/>
        <v>0.121</v>
      </c>
      <c r="P349" s="95">
        <v>11</v>
      </c>
    </row>
    <row r="350" spans="1:16" s="95" customFormat="1" ht="30.75" customHeight="1" x14ac:dyDescent="0.35">
      <c r="A350" s="105">
        <v>44462</v>
      </c>
      <c r="B350" s="104">
        <v>44497</v>
      </c>
      <c r="C350" s="95" t="s">
        <v>349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2.95</v>
      </c>
      <c r="I350" s="75"/>
      <c r="J350" s="75"/>
      <c r="K350" s="97">
        <v>0.1</v>
      </c>
      <c r="L350" s="98">
        <v>1</v>
      </c>
      <c r="M350" s="97">
        <v>0.1</v>
      </c>
      <c r="N350" s="96">
        <v>1.4E-2</v>
      </c>
      <c r="O350" s="45">
        <f t="shared" si="7"/>
        <v>0.14000000000000001</v>
      </c>
      <c r="P350" s="95">
        <v>40</v>
      </c>
    </row>
    <row r="351" spans="1:16" s="95" customFormat="1" ht="30" customHeight="1" x14ac:dyDescent="0.35">
      <c r="A351" s="105">
        <v>44452</v>
      </c>
      <c r="B351" s="104">
        <v>44499</v>
      </c>
      <c r="C351" s="95" t="s">
        <v>341</v>
      </c>
      <c r="D351" s="95" t="s">
        <v>47</v>
      </c>
      <c r="E351" s="95" t="s">
        <v>48</v>
      </c>
      <c r="F351" s="99">
        <v>175</v>
      </c>
      <c r="G351" s="100">
        <v>8.8000000000000007</v>
      </c>
      <c r="H351" s="74">
        <v>6.16</v>
      </c>
      <c r="I351" s="75"/>
      <c r="J351" s="75"/>
      <c r="K351" s="97">
        <v>0.1</v>
      </c>
      <c r="L351" s="98">
        <v>1</v>
      </c>
      <c r="M351" s="97">
        <v>0.1</v>
      </c>
      <c r="N351" s="96">
        <v>-2.9000000000000001E-2</v>
      </c>
      <c r="O351" s="45">
        <f t="shared" si="7"/>
        <v>-0.29000000000000004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" customHeight="1" x14ac:dyDescent="0.35">
      <c r="A353" s="105">
        <v>44452</v>
      </c>
      <c r="B353" s="94">
        <v>44470</v>
      </c>
      <c r="C353" s="95" t="s">
        <v>347</v>
      </c>
      <c r="D353" s="95" t="s">
        <v>47</v>
      </c>
      <c r="E353" s="95" t="s">
        <v>48</v>
      </c>
      <c r="F353" s="99">
        <v>429</v>
      </c>
      <c r="G353" s="100">
        <v>9</v>
      </c>
      <c r="H353" s="74">
        <v>7</v>
      </c>
      <c r="I353" s="75"/>
      <c r="J353" s="75"/>
      <c r="K353" s="97">
        <v>0.1</v>
      </c>
      <c r="L353" s="98">
        <v>1</v>
      </c>
      <c r="M353" s="97">
        <v>0.1</v>
      </c>
      <c r="N353" s="96">
        <v>-2.1999999999999999E-2</v>
      </c>
      <c r="O353" s="45">
        <f t="shared" si="7"/>
        <v>-0.21999999999999997</v>
      </c>
      <c r="P353" s="95">
        <v>11</v>
      </c>
    </row>
    <row r="354" spans="1:16" s="95" customFormat="1" ht="30.75" customHeight="1" x14ac:dyDescent="0.35">
      <c r="A354" s="105">
        <v>44452</v>
      </c>
      <c r="B354" s="94">
        <v>44470</v>
      </c>
      <c r="C354" s="95" t="s">
        <v>351</v>
      </c>
      <c r="D354" s="95" t="s">
        <v>54</v>
      </c>
      <c r="E354" s="95" t="s">
        <v>48</v>
      </c>
      <c r="F354" s="99">
        <v>154</v>
      </c>
      <c r="G354" s="100">
        <v>2.6</v>
      </c>
      <c r="H354" s="74">
        <v>2.96</v>
      </c>
      <c r="I354" s="75"/>
      <c r="J354" s="75"/>
      <c r="K354" s="97">
        <v>0.1</v>
      </c>
      <c r="L354" s="98">
        <v>1</v>
      </c>
      <c r="M354" s="97">
        <v>0.1</v>
      </c>
      <c r="N354" s="96">
        <v>1.44E-2</v>
      </c>
      <c r="O354" s="45">
        <f t="shared" si="7"/>
        <v>0.14399999999999999</v>
      </c>
      <c r="P354" s="95">
        <v>40</v>
      </c>
    </row>
    <row r="355" spans="1:16" s="95" customFormat="1" ht="30.75" customHeight="1" x14ac:dyDescent="0.35">
      <c r="A355" s="105">
        <v>44462</v>
      </c>
      <c r="B355" s="94">
        <v>44473</v>
      </c>
      <c r="C355" s="95" t="s">
        <v>348</v>
      </c>
      <c r="D355" s="95" t="s">
        <v>54</v>
      </c>
      <c r="E355" s="95" t="s">
        <v>48</v>
      </c>
      <c r="F355" s="99">
        <v>140</v>
      </c>
      <c r="G355" s="100">
        <v>2.6</v>
      </c>
      <c r="H355" s="74">
        <v>2.9</v>
      </c>
      <c r="I355" s="75"/>
      <c r="J355" s="75"/>
      <c r="K355" s="97">
        <v>0.1</v>
      </c>
      <c r="L355" s="98">
        <v>1</v>
      </c>
      <c r="M355" s="97">
        <v>0.1</v>
      </c>
      <c r="N355" s="96">
        <v>1.2E-2</v>
      </c>
      <c r="O355" s="45">
        <f t="shared" si="7"/>
        <v>0.12</v>
      </c>
      <c r="P355" s="95">
        <v>40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344</v>
      </c>
      <c r="D356" s="95" t="s">
        <v>47</v>
      </c>
      <c r="E356" s="95" t="s">
        <v>48</v>
      </c>
      <c r="F356" s="99">
        <v>140</v>
      </c>
      <c r="G356" s="100">
        <v>16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44461</v>
      </c>
      <c r="B357" s="106">
        <v>44484</v>
      </c>
      <c r="C357" s="95" t="s">
        <v>346</v>
      </c>
      <c r="D357" s="95" t="s">
        <v>47</v>
      </c>
      <c r="E357" s="95" t="s">
        <v>48</v>
      </c>
      <c r="F357" s="99">
        <v>265</v>
      </c>
      <c r="G357" s="100">
        <v>8.8000000000000007</v>
      </c>
      <c r="H357" s="107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1.32E-2</v>
      </c>
      <c r="O357" s="45">
        <f t="shared" si="7"/>
        <v>0.13200000000000001</v>
      </c>
      <c r="P357" s="95">
        <v>11</v>
      </c>
    </row>
    <row r="358" spans="1:16" s="95" customFormat="1" ht="30" customHeight="1" x14ac:dyDescent="0.35">
      <c r="A358" s="105">
        <v>44459</v>
      </c>
      <c r="B358" s="106">
        <v>44484</v>
      </c>
      <c r="C358" s="95" t="s">
        <v>343</v>
      </c>
      <c r="D358" s="95" t="s">
        <v>47</v>
      </c>
      <c r="E358" s="95" t="s">
        <v>48</v>
      </c>
      <c r="F358" s="99">
        <v>330</v>
      </c>
      <c r="G358" s="100">
        <v>8.5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1.6500000000000001E-2</v>
      </c>
      <c r="O358" s="45">
        <f t="shared" si="7"/>
        <v>0.16500000000000001</v>
      </c>
      <c r="P358" s="95">
        <v>11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345</v>
      </c>
      <c r="D359" s="95" t="s">
        <v>47</v>
      </c>
      <c r="E359" s="95" t="s">
        <v>48</v>
      </c>
      <c r="F359" s="99">
        <v>140</v>
      </c>
      <c r="G359" s="100">
        <v>4.3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1.61E-2</v>
      </c>
      <c r="O359" s="45">
        <f t="shared" si="7"/>
        <v>0.161</v>
      </c>
      <c r="P359" s="95">
        <v>23</v>
      </c>
    </row>
    <row r="360" spans="1:16" s="95" customFormat="1" ht="30" customHeight="1" x14ac:dyDescent="0.35">
      <c r="A360" s="105">
        <v>44469</v>
      </c>
      <c r="B360" s="106">
        <v>44484</v>
      </c>
      <c r="C360" s="95" t="s">
        <v>354</v>
      </c>
      <c r="D360" s="95" t="s">
        <v>47</v>
      </c>
      <c r="E360" s="95" t="s">
        <v>48</v>
      </c>
      <c r="F360" s="99">
        <v>65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1.11E-2</v>
      </c>
      <c r="O360" s="45">
        <f t="shared" si="7"/>
        <v>0.111</v>
      </c>
      <c r="P360" s="95">
        <v>37</v>
      </c>
    </row>
    <row r="361" spans="1:16" s="95" customFormat="1" ht="30" customHeight="1" x14ac:dyDescent="0.35">
      <c r="A361" s="105">
        <v>44456</v>
      </c>
      <c r="B361" s="106">
        <v>44484</v>
      </c>
      <c r="C361" s="95" t="s">
        <v>342</v>
      </c>
      <c r="D361" s="95" t="s">
        <v>47</v>
      </c>
      <c r="E361" s="95" t="s">
        <v>48</v>
      </c>
      <c r="F361" s="99">
        <v>420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1.0999999999999999E-2</v>
      </c>
      <c r="O361" s="45">
        <f t="shared" si="7"/>
        <v>0.10999999999999999</v>
      </c>
      <c r="P361" s="95">
        <v>11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350</v>
      </c>
      <c r="D362" s="95" t="s">
        <v>47</v>
      </c>
      <c r="E362" s="95" t="s">
        <v>48</v>
      </c>
      <c r="F362" s="99">
        <v>350</v>
      </c>
      <c r="G362" s="100">
        <v>16.5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2.1000000000000001E-2</v>
      </c>
      <c r="O362" s="45">
        <f t="shared" si="7"/>
        <v>0.21000000000000002</v>
      </c>
      <c r="P362" s="95">
        <v>6</v>
      </c>
    </row>
    <row r="363" spans="1:16" s="95" customFormat="1" ht="30" customHeight="1" x14ac:dyDescent="0.35">
      <c r="A363" s="105">
        <v>44470</v>
      </c>
      <c r="B363" s="106">
        <v>44519</v>
      </c>
      <c r="C363" s="95" t="s">
        <v>352</v>
      </c>
      <c r="D363" s="95" t="s">
        <v>47</v>
      </c>
      <c r="E363" s="95" t="s">
        <v>48</v>
      </c>
      <c r="F363" s="99">
        <v>140</v>
      </c>
      <c r="G363" s="100">
        <v>4.2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1.9199999999999998E-2</v>
      </c>
      <c r="O363" s="45">
        <f t="shared" si="7"/>
        <v>0.19199999999999998</v>
      </c>
      <c r="P363" s="95">
        <v>24</v>
      </c>
    </row>
    <row r="364" spans="1:16" s="95" customFormat="1" ht="30" customHeight="1" x14ac:dyDescent="0.35">
      <c r="A364" s="105">
        <v>44473</v>
      </c>
      <c r="B364" s="106">
        <v>44519</v>
      </c>
      <c r="C364" s="95" t="s">
        <v>353</v>
      </c>
      <c r="D364" s="95" t="s">
        <v>47</v>
      </c>
      <c r="E364" s="95" t="s">
        <v>48</v>
      </c>
      <c r="F364" s="99">
        <v>40</v>
      </c>
      <c r="G364" s="100">
        <v>2.6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1.4800000000000001E-2</v>
      </c>
      <c r="O364" s="45">
        <f t="shared" si="7"/>
        <v>0.14800000000000002</v>
      </c>
      <c r="P364" s="95">
        <v>37</v>
      </c>
    </row>
    <row r="365" spans="1:16" s="95" customFormat="1" ht="30" customHeight="1" x14ac:dyDescent="0.35">
      <c r="A365" s="105">
        <v>44487</v>
      </c>
      <c r="B365" s="106">
        <v>44519</v>
      </c>
      <c r="C365" s="95" t="s">
        <v>355</v>
      </c>
      <c r="D365" s="95" t="s">
        <v>54</v>
      </c>
      <c r="E365" s="95" t="s">
        <v>48</v>
      </c>
      <c r="F365" s="99">
        <v>150</v>
      </c>
      <c r="G365" s="100">
        <v>2.5</v>
      </c>
      <c r="H365" s="107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0.02</v>
      </c>
      <c r="O365" s="45">
        <f t="shared" si="7"/>
        <v>0.2</v>
      </c>
      <c r="P365" s="95">
        <v>40</v>
      </c>
    </row>
    <row r="366" spans="1:16" s="95" customFormat="1" ht="30" customHeight="1" x14ac:dyDescent="0.35">
      <c r="A366" s="105">
        <v>44501</v>
      </c>
      <c r="B366" s="106">
        <v>44519</v>
      </c>
      <c r="C366" s="95" t="s">
        <v>356</v>
      </c>
      <c r="D366" s="95" t="s">
        <v>47</v>
      </c>
      <c r="E366" s="95" t="s">
        <v>48</v>
      </c>
      <c r="F366" s="99">
        <v>110</v>
      </c>
      <c r="G366" s="100">
        <v>4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2.5000000000000001E-2</v>
      </c>
      <c r="O366" s="45">
        <f t="shared" si="7"/>
        <v>0.25</v>
      </c>
      <c r="P366" s="95">
        <v>25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359</v>
      </c>
      <c r="D367" s="95" t="s">
        <v>47</v>
      </c>
      <c r="E367" s="95" t="s">
        <v>48</v>
      </c>
      <c r="F367" s="99">
        <v>395</v>
      </c>
      <c r="G367" s="100">
        <v>9</v>
      </c>
      <c r="H367" s="74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-4.3999999999999997E-2</v>
      </c>
      <c r="O367" s="45">
        <f t="shared" si="7"/>
        <v>-0.43999999999999995</v>
      </c>
      <c r="P367" s="95">
        <v>11</v>
      </c>
    </row>
    <row r="368" spans="1:16" s="95" customFormat="1" ht="30" customHeight="1" x14ac:dyDescent="0.35">
      <c r="A368" s="105">
        <v>44501</v>
      </c>
      <c r="B368" s="106">
        <v>44518</v>
      </c>
      <c r="C368" s="95" t="s">
        <v>357</v>
      </c>
      <c r="D368" s="95" t="s">
        <v>47</v>
      </c>
      <c r="E368" s="95" t="s">
        <v>48</v>
      </c>
      <c r="F368" s="99">
        <v>98</v>
      </c>
      <c r="G368" s="100">
        <v>2.7</v>
      </c>
      <c r="H368" s="107">
        <v>1.5</v>
      </c>
      <c r="I368" s="75"/>
      <c r="J368" s="75"/>
      <c r="K368" s="97">
        <v>0.1</v>
      </c>
      <c r="L368" s="98">
        <v>1</v>
      </c>
      <c r="M368" s="97">
        <v>0.1</v>
      </c>
      <c r="N368" s="96">
        <v>-4.4400000000000002E-2</v>
      </c>
      <c r="O368" s="45">
        <f t="shared" si="7"/>
        <v>-0.44400000000000001</v>
      </c>
      <c r="P368" s="95">
        <v>37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360</v>
      </c>
      <c r="D369" s="95" t="s">
        <v>47</v>
      </c>
      <c r="E369" s="95" t="s">
        <v>48</v>
      </c>
      <c r="F369" s="99">
        <v>46</v>
      </c>
      <c r="G369" s="100">
        <v>2.7</v>
      </c>
      <c r="H369" s="107">
        <v>2</v>
      </c>
      <c r="I369" s="75"/>
      <c r="J369" s="75"/>
      <c r="K369" s="97">
        <v>0.1</v>
      </c>
      <c r="L369" s="98">
        <v>1</v>
      </c>
      <c r="M369" s="97">
        <v>0.1</v>
      </c>
      <c r="N369" s="96">
        <v>-2.5899999999999999E-2</v>
      </c>
      <c r="O369" s="45">
        <f t="shared" si="7"/>
        <v>-0.25900000000000001</v>
      </c>
      <c r="P369" s="95">
        <v>40</v>
      </c>
    </row>
    <row r="370" spans="1:16" s="95" customFormat="1" ht="30" customHeight="1" x14ac:dyDescent="0.35">
      <c r="A370" s="105">
        <v>44503</v>
      </c>
      <c r="B370" s="106">
        <v>44519</v>
      </c>
      <c r="C370" s="95" t="s">
        <v>361</v>
      </c>
      <c r="D370" s="95" t="s">
        <v>47</v>
      </c>
      <c r="E370" s="95" t="s">
        <v>48</v>
      </c>
      <c r="F370" s="99">
        <v>282.5</v>
      </c>
      <c r="G370" s="100">
        <v>4</v>
      </c>
      <c r="H370" s="107">
        <v>2.5</v>
      </c>
      <c r="I370" s="75"/>
      <c r="J370" s="75"/>
      <c r="K370" s="97">
        <v>0.1</v>
      </c>
      <c r="L370" s="98">
        <v>1</v>
      </c>
      <c r="M370" s="97">
        <v>0.1</v>
      </c>
      <c r="N370" s="96">
        <v>-3.5999999999999997E-2</v>
      </c>
      <c r="O370" s="45">
        <f t="shared" si="7"/>
        <v>-0.36</v>
      </c>
      <c r="P370" s="95">
        <v>24</v>
      </c>
    </row>
    <row r="371" spans="1:16" s="95" customFormat="1" ht="30" customHeight="1" x14ac:dyDescent="0.35">
      <c r="A371" s="105">
        <v>44502</v>
      </c>
      <c r="B371" s="106">
        <v>44519</v>
      </c>
      <c r="C371" s="95" t="s">
        <v>358</v>
      </c>
      <c r="D371" s="95" t="s">
        <v>47</v>
      </c>
      <c r="E371" s="95" t="s">
        <v>48</v>
      </c>
      <c r="F371" s="99">
        <v>280</v>
      </c>
      <c r="G371" s="100">
        <v>4</v>
      </c>
      <c r="H371" s="107">
        <v>4.99</v>
      </c>
      <c r="I371" s="75"/>
      <c r="J371" s="75"/>
      <c r="K371" s="97">
        <v>0.1</v>
      </c>
      <c r="L371" s="98">
        <v>1</v>
      </c>
      <c r="M371" s="97">
        <v>0.1</v>
      </c>
      <c r="N371" s="96">
        <v>2.4799999999999999E-2</v>
      </c>
      <c r="O371" s="45">
        <f t="shared" si="7"/>
        <v>0.248</v>
      </c>
      <c r="P371" s="95">
        <v>25</v>
      </c>
    </row>
    <row r="372" spans="1:16" s="95" customFormat="1" ht="30" customHeight="1" x14ac:dyDescent="0.35">
      <c r="A372" s="105">
        <v>44522</v>
      </c>
      <c r="B372" s="106">
        <v>44539</v>
      </c>
      <c r="C372" s="95" t="s">
        <v>362</v>
      </c>
      <c r="D372" s="95" t="s">
        <v>54</v>
      </c>
      <c r="E372" s="95" t="s">
        <v>48</v>
      </c>
      <c r="F372" s="99">
        <v>152</v>
      </c>
      <c r="G372" s="100">
        <v>2.6</v>
      </c>
      <c r="H372" s="107">
        <v>2.7</v>
      </c>
      <c r="I372" s="75"/>
      <c r="J372" s="75"/>
      <c r="K372" s="97">
        <v>0.1</v>
      </c>
      <c r="L372" s="98">
        <v>1</v>
      </c>
      <c r="M372" s="97">
        <v>0.1</v>
      </c>
      <c r="N372" s="96">
        <v>8.0000000000000002E-3</v>
      </c>
      <c r="O372" s="45">
        <f t="shared" si="7"/>
        <v>0.08</v>
      </c>
      <c r="P372" s="95">
        <v>80</v>
      </c>
    </row>
    <row r="373" spans="1:16" s="95" customFormat="1" ht="30" customHeight="1" x14ac:dyDescent="0.35">
      <c r="A373" s="105">
        <v>44526</v>
      </c>
      <c r="B373" s="106">
        <v>44547</v>
      </c>
      <c r="C373" s="95" t="s">
        <v>363</v>
      </c>
      <c r="D373" s="95" t="s">
        <v>47</v>
      </c>
      <c r="E373" s="95" t="s">
        <v>48</v>
      </c>
      <c r="F373" s="99">
        <v>152</v>
      </c>
      <c r="G373" s="100">
        <v>3.8</v>
      </c>
      <c r="H373" s="107">
        <v>4.5</v>
      </c>
      <c r="I373" s="75"/>
      <c r="J373" s="75"/>
      <c r="K373" s="97">
        <v>0.1</v>
      </c>
      <c r="L373" s="98">
        <v>1</v>
      </c>
      <c r="M373" s="97">
        <v>0.1</v>
      </c>
      <c r="N373" s="96">
        <v>1.8200000000000001E-2</v>
      </c>
      <c r="O373" s="45">
        <f t="shared" si="7"/>
        <v>0.182</v>
      </c>
      <c r="P373" s="95">
        <v>26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364</v>
      </c>
      <c r="D374" s="95" t="s">
        <v>47</v>
      </c>
      <c r="E374" s="95" t="s">
        <v>48</v>
      </c>
      <c r="F374" s="99">
        <v>360</v>
      </c>
      <c r="G374" s="100">
        <v>16</v>
      </c>
      <c r="H374" s="107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2.4E-2</v>
      </c>
      <c r="O374" s="45">
        <f t="shared" si="7"/>
        <v>0.24</v>
      </c>
      <c r="P374" s="95">
        <v>6</v>
      </c>
    </row>
    <row r="375" spans="1:16" s="95" customFormat="1" ht="30" customHeight="1" x14ac:dyDescent="0.35">
      <c r="A375" s="105">
        <v>44530</v>
      </c>
      <c r="B375" s="106">
        <v>44547</v>
      </c>
      <c r="C375" s="95" t="s">
        <v>365</v>
      </c>
      <c r="D375" s="95" t="s">
        <v>47</v>
      </c>
      <c r="E375" s="95" t="s">
        <v>48</v>
      </c>
      <c r="F375" s="99">
        <v>42</v>
      </c>
      <c r="G375" s="100">
        <v>2.7</v>
      </c>
      <c r="H375" s="107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2.18E-2</v>
      </c>
      <c r="O375" s="45">
        <f t="shared" si="7"/>
        <v>0.218</v>
      </c>
      <c r="P375" s="95">
        <v>37</v>
      </c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" customHeight="1" x14ac:dyDescent="0.35">
      <c r="A377" s="105"/>
      <c r="B377" s="106"/>
      <c r="F377" s="99"/>
      <c r="G377" s="100"/>
      <c r="H377" s="107"/>
      <c r="I377" s="75"/>
      <c r="J377" s="75"/>
      <c r="K377" s="97"/>
      <c r="L377" s="98"/>
      <c r="M377" s="97"/>
      <c r="N377" s="96"/>
      <c r="O377" s="101"/>
    </row>
    <row r="378" spans="1:16" s="95" customFormat="1" ht="30.75" customHeight="1" x14ac:dyDescent="0.35">
      <c r="A378" s="105"/>
      <c r="B378" s="108" t="s">
        <v>369</v>
      </c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105"/>
      <c r="B379" s="108"/>
      <c r="F379" s="99"/>
      <c r="G379" s="100"/>
      <c r="H379" s="74"/>
      <c r="I379" s="75"/>
      <c r="J379" s="75"/>
      <c r="K379" s="97"/>
      <c r="L379" s="98"/>
      <c r="M379" s="97"/>
      <c r="N379" s="96"/>
      <c r="O379" s="45"/>
    </row>
    <row r="380" spans="1:16" s="95" customFormat="1" ht="30.75" customHeight="1" x14ac:dyDescent="0.35">
      <c r="A380" s="94">
        <v>44575</v>
      </c>
      <c r="B380" s="106">
        <v>44580</v>
      </c>
      <c r="C380" s="95" t="s">
        <v>372</v>
      </c>
      <c r="D380" s="95" t="s">
        <v>47</v>
      </c>
      <c r="E380" s="95" t="s">
        <v>48</v>
      </c>
      <c r="F380" s="99">
        <v>150</v>
      </c>
      <c r="G380" s="100">
        <v>8.5</v>
      </c>
      <c r="H380" s="74">
        <v>7.4</v>
      </c>
      <c r="I380" s="75"/>
      <c r="J380" s="75"/>
      <c r="K380" s="97">
        <v>0.1</v>
      </c>
      <c r="L380" s="98">
        <v>1</v>
      </c>
      <c r="M380" s="97">
        <v>0.1</v>
      </c>
      <c r="N380" s="96">
        <v>-1.32E-2</v>
      </c>
      <c r="O380" s="45">
        <f t="shared" ref="O380:O444" si="8">N380*10</f>
        <v>-0.13200000000000001</v>
      </c>
      <c r="P380" s="95">
        <v>12</v>
      </c>
    </row>
    <row r="381" spans="1:16" s="95" customFormat="1" ht="30.75" customHeight="1" x14ac:dyDescent="0.35">
      <c r="A381" s="94">
        <v>44574</v>
      </c>
      <c r="B381" s="106">
        <v>44585</v>
      </c>
      <c r="C381" s="95" t="s">
        <v>371</v>
      </c>
      <c r="D381" s="95" t="s">
        <v>47</v>
      </c>
      <c r="E381" s="95" t="s">
        <v>48</v>
      </c>
      <c r="F381" s="99">
        <v>480</v>
      </c>
      <c r="G381" s="100">
        <v>32</v>
      </c>
      <c r="H381" s="74">
        <v>19.600000000000001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6</v>
      </c>
    </row>
    <row r="382" spans="1:16" s="95" customFormat="1" ht="30.75" customHeight="1" x14ac:dyDescent="0.35">
      <c r="A382" s="94">
        <v>44575</v>
      </c>
      <c r="B382" s="106">
        <v>44586</v>
      </c>
      <c r="C382" s="95" t="s">
        <v>373</v>
      </c>
      <c r="D382" s="95" t="s">
        <v>47</v>
      </c>
      <c r="E382" s="95" t="s">
        <v>48</v>
      </c>
      <c r="F382" s="99">
        <v>477</v>
      </c>
      <c r="G382" s="100">
        <v>29</v>
      </c>
      <c r="H382" s="74">
        <v>9.8699999999999992</v>
      </c>
      <c r="I382" s="75"/>
      <c r="J382" s="75"/>
      <c r="K382" s="97">
        <v>0.1</v>
      </c>
      <c r="L382" s="98">
        <v>1</v>
      </c>
      <c r="M382" s="97">
        <v>0.1</v>
      </c>
      <c r="N382" s="96">
        <v>1.6400000000000001E-2</v>
      </c>
      <c r="O382" s="45">
        <f t="shared" si="8"/>
        <v>0.16400000000000001</v>
      </c>
      <c r="P382" s="95">
        <v>12</v>
      </c>
    </row>
    <row r="383" spans="1:16" s="95" customFormat="1" ht="30.75" customHeight="1" x14ac:dyDescent="0.35">
      <c r="A383" s="94">
        <v>44580</v>
      </c>
      <c r="B383" s="106">
        <v>44586</v>
      </c>
      <c r="C383" s="95" t="s">
        <v>374</v>
      </c>
      <c r="D383" s="95" t="s">
        <v>54</v>
      </c>
      <c r="E383" s="95" t="s">
        <v>48</v>
      </c>
      <c r="F383" s="99">
        <v>133</v>
      </c>
      <c r="G383" s="100">
        <v>10</v>
      </c>
      <c r="H383" s="74">
        <v>2.97</v>
      </c>
      <c r="I383" s="75"/>
      <c r="J383" s="75"/>
      <c r="K383" s="97">
        <v>0.1</v>
      </c>
      <c r="L383" s="98">
        <v>1</v>
      </c>
      <c r="M383" s="97">
        <v>0.1</v>
      </c>
      <c r="N383" s="96">
        <v>1.4800000000000001E-2</v>
      </c>
      <c r="O383" s="45">
        <f t="shared" si="8"/>
        <v>0.14800000000000002</v>
      </c>
      <c r="P383" s="95">
        <v>40</v>
      </c>
    </row>
    <row r="384" spans="1:16" s="95" customFormat="1" ht="30.75" customHeight="1" x14ac:dyDescent="0.35">
      <c r="A384" s="94">
        <v>44586</v>
      </c>
      <c r="B384" s="106">
        <v>44588</v>
      </c>
      <c r="C384" s="95" t="s">
        <v>379</v>
      </c>
      <c r="D384" s="95" t="s">
        <v>47</v>
      </c>
      <c r="E384" s="95" t="s">
        <v>48</v>
      </c>
      <c r="F384" s="99">
        <v>250</v>
      </c>
      <c r="G384" s="100">
        <v>8.8000000000000007</v>
      </c>
      <c r="H384" s="74">
        <v>9.6999999999999993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1.0800000000000001E-2</v>
      </c>
      <c r="O384" s="45">
        <f t="shared" si="8"/>
        <v>0.10800000000000001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44589</v>
      </c>
      <c r="C385" s="95" t="s">
        <v>382</v>
      </c>
      <c r="D385" s="95" t="s">
        <v>47</v>
      </c>
      <c r="E385" s="95" t="s">
        <v>48</v>
      </c>
      <c r="F385" s="99">
        <v>140</v>
      </c>
      <c r="G385" s="100">
        <v>4.2</v>
      </c>
      <c r="H385" s="74">
        <v>4.8499999999999996</v>
      </c>
      <c r="I385" s="75"/>
      <c r="J385" s="75"/>
      <c r="K385" s="97">
        <v>0.1</v>
      </c>
      <c r="L385" s="98">
        <v>1</v>
      </c>
      <c r="M385" s="97">
        <v>0.1</v>
      </c>
      <c r="N385" s="96">
        <v>7.7999999999999996E-3</v>
      </c>
      <c r="O385" s="45">
        <f t="shared" si="8"/>
        <v>7.8E-2</v>
      </c>
      <c r="P385" s="95">
        <v>12</v>
      </c>
    </row>
    <row r="386" spans="1:16" s="95" customFormat="1" ht="30.75" customHeight="1" x14ac:dyDescent="0.35">
      <c r="A386" s="94">
        <v>44585</v>
      </c>
      <c r="B386" s="106">
        <v>44592</v>
      </c>
      <c r="C386" s="95" t="s">
        <v>378</v>
      </c>
      <c r="D386" s="95" t="s">
        <v>47</v>
      </c>
      <c r="E386" s="95" t="s">
        <v>48</v>
      </c>
      <c r="F386" s="99">
        <v>410</v>
      </c>
      <c r="G386" s="100">
        <v>8.5</v>
      </c>
      <c r="H386" s="74">
        <v>9.8000000000000007</v>
      </c>
      <c r="I386" s="75"/>
      <c r="J386" s="75"/>
      <c r="K386" s="97">
        <v>0.1</v>
      </c>
      <c r="L386" s="98">
        <v>1</v>
      </c>
      <c r="M386" s="97">
        <v>0.1</v>
      </c>
      <c r="N386" s="96">
        <v>1.5599999999999999E-2</v>
      </c>
      <c r="O386" s="45">
        <f t="shared" si="8"/>
        <v>0.156</v>
      </c>
      <c r="P386" s="95">
        <v>12</v>
      </c>
    </row>
    <row r="387" spans="1:16" s="95" customFormat="1" ht="30.75" customHeight="1" x14ac:dyDescent="0.35">
      <c r="A387" s="94">
        <v>44581</v>
      </c>
      <c r="B387" s="106">
        <v>44596</v>
      </c>
      <c r="C387" s="95" t="s">
        <v>376</v>
      </c>
      <c r="D387" s="95" t="s">
        <v>47</v>
      </c>
      <c r="E387" s="95" t="s">
        <v>48</v>
      </c>
      <c r="F387" s="99">
        <v>180</v>
      </c>
      <c r="G387" s="100">
        <v>8.6</v>
      </c>
      <c r="H387" s="74">
        <v>9.4</v>
      </c>
      <c r="I387" s="75"/>
      <c r="J387" s="75"/>
      <c r="K387" s="97">
        <v>0.1</v>
      </c>
      <c r="L387" s="98">
        <v>1</v>
      </c>
      <c r="M387" s="97">
        <v>0.1</v>
      </c>
      <c r="N387" s="96">
        <v>9.5999999999999992E-3</v>
      </c>
      <c r="O387" s="45">
        <f t="shared" si="8"/>
        <v>9.5999999999999988E-2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44603</v>
      </c>
      <c r="C388" s="95" t="s">
        <v>381</v>
      </c>
      <c r="D388" s="95" t="s">
        <v>47</v>
      </c>
      <c r="E388" s="95" t="s">
        <v>48</v>
      </c>
      <c r="F388" s="99">
        <v>410</v>
      </c>
      <c r="G388" s="100">
        <v>8.6999999999999993</v>
      </c>
      <c r="H388" s="74">
        <v>9.9499999999999993</v>
      </c>
      <c r="I388" s="75"/>
      <c r="J388" s="75"/>
      <c r="K388" s="97">
        <v>0.1</v>
      </c>
      <c r="L388" s="98">
        <v>1</v>
      </c>
      <c r="M388" s="97">
        <v>0.1</v>
      </c>
      <c r="N388" s="96">
        <v>1.4999999999999999E-2</v>
      </c>
      <c r="O388" s="45">
        <f t="shared" si="8"/>
        <v>0.15</v>
      </c>
      <c r="P388" s="95">
        <v>12</v>
      </c>
    </row>
    <row r="389" spans="1:16" s="95" customFormat="1" ht="30.75" customHeight="1" x14ac:dyDescent="0.35">
      <c r="A389" s="94">
        <v>44582</v>
      </c>
      <c r="B389" s="106">
        <v>44608</v>
      </c>
      <c r="C389" s="95" t="s">
        <v>385</v>
      </c>
      <c r="D389" s="95" t="s">
        <v>54</v>
      </c>
      <c r="E389" s="95" t="s">
        <v>48</v>
      </c>
      <c r="F389" s="99">
        <v>150</v>
      </c>
      <c r="G389" s="100">
        <v>2.4</v>
      </c>
      <c r="H389" s="74">
        <v>2.95</v>
      </c>
      <c r="I389" s="75"/>
      <c r="J389" s="75"/>
      <c r="K389" s="97">
        <v>0.1</v>
      </c>
      <c r="L389" s="98">
        <v>1</v>
      </c>
      <c r="M389" s="97">
        <v>0.1</v>
      </c>
      <c r="N389" s="96">
        <v>2.1999999999999999E-2</v>
      </c>
      <c r="O389" s="45">
        <f t="shared" si="8"/>
        <v>0.21999999999999997</v>
      </c>
      <c r="P389" s="95">
        <v>40</v>
      </c>
    </row>
    <row r="390" spans="1:16" s="95" customFormat="1" ht="30.75" customHeight="1" x14ac:dyDescent="0.35">
      <c r="A390" s="94">
        <v>44589</v>
      </c>
      <c r="B390" s="106">
        <v>44610</v>
      </c>
      <c r="C390" s="95" t="s">
        <v>283</v>
      </c>
      <c r="D390" s="95" t="s">
        <v>47</v>
      </c>
      <c r="E390" s="95" t="s">
        <v>48</v>
      </c>
      <c r="F390" s="99">
        <v>650</v>
      </c>
      <c r="G390" s="100">
        <v>43</v>
      </c>
      <c r="H390" s="74">
        <v>50</v>
      </c>
      <c r="I390" s="75"/>
      <c r="J390" s="75"/>
      <c r="K390" s="97">
        <v>0.1</v>
      </c>
      <c r="L390" s="98">
        <v>1</v>
      </c>
      <c r="M390" s="97">
        <v>0.1</v>
      </c>
      <c r="N390" s="96">
        <v>1.4E-2</v>
      </c>
      <c r="O390" s="45">
        <f t="shared" si="8"/>
        <v>0.14000000000000001</v>
      </c>
      <c r="P390" s="95">
        <v>2</v>
      </c>
    </row>
    <row r="391" spans="1:16" s="95" customFormat="1" ht="30.75" customHeight="1" x14ac:dyDescent="0.35">
      <c r="A391" s="94">
        <v>44586</v>
      </c>
      <c r="B391" s="106">
        <v>44610</v>
      </c>
      <c r="C391" s="95" t="s">
        <v>380</v>
      </c>
      <c r="D391" s="95" t="s">
        <v>47</v>
      </c>
      <c r="E391" s="95" t="s">
        <v>48</v>
      </c>
      <c r="F391" s="99">
        <v>280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1.6799999999999999E-2</v>
      </c>
      <c r="O391" s="45">
        <f t="shared" si="8"/>
        <v>0.16799999999999998</v>
      </c>
      <c r="P391" s="95">
        <v>12</v>
      </c>
    </row>
    <row r="392" spans="1:16" s="95" customFormat="1" ht="30.75" customHeight="1" x14ac:dyDescent="0.35">
      <c r="A392" s="94">
        <v>44573</v>
      </c>
      <c r="B392" s="106">
        <v>44610</v>
      </c>
      <c r="C392" s="95" t="s">
        <v>370</v>
      </c>
      <c r="D392" s="95" t="s">
        <v>54</v>
      </c>
      <c r="E392" s="95" t="s">
        <v>48</v>
      </c>
      <c r="F392" s="99">
        <v>149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44580</v>
      </c>
      <c r="B393" s="106">
        <v>44610</v>
      </c>
      <c r="C393" s="95" t="s">
        <v>375</v>
      </c>
      <c r="D393" s="95" t="s">
        <v>54</v>
      </c>
      <c r="E393" s="95" t="s">
        <v>48</v>
      </c>
      <c r="F393" s="99">
        <v>147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44574</v>
      </c>
      <c r="B394" s="106">
        <v>44610</v>
      </c>
      <c r="C394" s="95" t="s">
        <v>386</v>
      </c>
      <c r="D394" s="95" t="s">
        <v>47</v>
      </c>
      <c r="E394" s="95" t="s">
        <v>48</v>
      </c>
      <c r="F394" s="99">
        <v>340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1.54E-2</v>
      </c>
      <c r="O394" s="45">
        <f t="shared" si="8"/>
        <v>0.154</v>
      </c>
      <c r="P394" s="95">
        <v>11</v>
      </c>
    </row>
    <row r="395" spans="1:16" s="110" customFormat="1" ht="30.75" customHeight="1" x14ac:dyDescent="0.35">
      <c r="A395" s="109">
        <v>44588</v>
      </c>
      <c r="B395" s="116">
        <v>44610</v>
      </c>
      <c r="C395" s="110" t="s">
        <v>383</v>
      </c>
      <c r="D395" s="110" t="s">
        <v>47</v>
      </c>
      <c r="E395" s="110" t="s">
        <v>48</v>
      </c>
      <c r="F395" s="111">
        <v>465</v>
      </c>
      <c r="G395" s="112">
        <v>8.8000000000000007</v>
      </c>
      <c r="H395" s="107">
        <v>10</v>
      </c>
      <c r="I395" s="75"/>
      <c r="J395" s="75"/>
      <c r="K395" s="113">
        <v>0.1</v>
      </c>
      <c r="L395" s="114">
        <v>1</v>
      </c>
      <c r="M395" s="113">
        <v>0.1</v>
      </c>
      <c r="N395" s="115">
        <v>1.44E-2</v>
      </c>
      <c r="O395" s="45">
        <f t="shared" si="8"/>
        <v>0.14399999999999999</v>
      </c>
      <c r="P395" s="110">
        <v>12</v>
      </c>
    </row>
    <row r="396" spans="1:16" s="95" customFormat="1" ht="30.75" customHeight="1" x14ac:dyDescent="0.35">
      <c r="A396" s="94">
        <v>44596</v>
      </c>
      <c r="B396" s="106">
        <v>44610</v>
      </c>
      <c r="C396" s="95" t="s">
        <v>387</v>
      </c>
      <c r="D396" s="95" t="s">
        <v>47</v>
      </c>
      <c r="E396" s="95" t="s">
        <v>48</v>
      </c>
      <c r="F396" s="99">
        <v>3400</v>
      </c>
      <c r="G396" s="100">
        <v>85</v>
      </c>
      <c r="H396" s="74">
        <v>100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</v>
      </c>
    </row>
    <row r="397" spans="1:16" s="95" customFormat="1" ht="30.75" customHeight="1" x14ac:dyDescent="0.35">
      <c r="A397" s="94">
        <v>44582</v>
      </c>
      <c r="B397" s="106">
        <v>44610</v>
      </c>
      <c r="C397" s="95" t="s">
        <v>384</v>
      </c>
      <c r="D397" s="95" t="s">
        <v>47</v>
      </c>
      <c r="E397" s="95" t="s">
        <v>48</v>
      </c>
      <c r="F397" s="99">
        <v>470</v>
      </c>
      <c r="G397" s="100">
        <v>8.6</v>
      </c>
      <c r="H397" s="74">
        <v>9.85</v>
      </c>
      <c r="I397" s="75"/>
      <c r="J397" s="75"/>
      <c r="K397" s="97">
        <v>0.1</v>
      </c>
      <c r="L397" s="98">
        <v>1</v>
      </c>
      <c r="M397" s="97">
        <v>0.1</v>
      </c>
      <c r="N397" s="96">
        <v>1.4999999999999999E-2</v>
      </c>
      <c r="O397" s="45">
        <f t="shared" si="8"/>
        <v>0.15</v>
      </c>
      <c r="P397" s="95">
        <v>12</v>
      </c>
    </row>
    <row r="398" spans="1:16" s="95" customFormat="1" ht="30.75" customHeight="1" x14ac:dyDescent="0.35">
      <c r="A398" s="94">
        <v>44615</v>
      </c>
      <c r="B398" s="106">
        <v>44616</v>
      </c>
      <c r="C398" s="95" t="s">
        <v>389</v>
      </c>
      <c r="D398" s="95" t="s">
        <v>47</v>
      </c>
      <c r="E398" s="95" t="s">
        <v>48</v>
      </c>
      <c r="F398" s="99">
        <v>155</v>
      </c>
      <c r="G398" s="100">
        <v>4.0999999999999996</v>
      </c>
      <c r="H398" s="74">
        <v>3.4</v>
      </c>
      <c r="I398" s="75"/>
      <c r="J398" s="75"/>
      <c r="K398" s="97">
        <v>0.1</v>
      </c>
      <c r="L398" s="98">
        <v>1</v>
      </c>
      <c r="M398" s="97">
        <v>0.1</v>
      </c>
      <c r="N398" s="96">
        <v>-1.6799999999999999E-2</v>
      </c>
      <c r="O398" s="45">
        <f t="shared" si="8"/>
        <v>-0.16799999999999998</v>
      </c>
      <c r="P398" s="95">
        <v>24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391</v>
      </c>
      <c r="D399" s="95" t="s">
        <v>54</v>
      </c>
      <c r="E399" s="95" t="s">
        <v>48</v>
      </c>
      <c r="F399" s="99">
        <v>145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44616</v>
      </c>
      <c r="B400" s="106">
        <v>44638</v>
      </c>
      <c r="C400" s="95" t="s">
        <v>392</v>
      </c>
      <c r="D400" s="95" t="s">
        <v>47</v>
      </c>
      <c r="E400" s="95" t="s">
        <v>48</v>
      </c>
      <c r="F400" s="99">
        <v>600</v>
      </c>
      <c r="G400" s="100">
        <v>44</v>
      </c>
      <c r="H400" s="74">
        <v>50</v>
      </c>
      <c r="I400" s="75"/>
      <c r="J400" s="75"/>
      <c r="K400" s="97">
        <v>0.1</v>
      </c>
      <c r="L400" s="98">
        <v>1</v>
      </c>
      <c r="M400" s="97">
        <v>0.1</v>
      </c>
      <c r="N400" s="96">
        <v>1.2E-2</v>
      </c>
      <c r="O400" s="45">
        <f t="shared" si="8"/>
        <v>0.12</v>
      </c>
      <c r="P400" s="95">
        <v>2</v>
      </c>
    </row>
    <row r="401" spans="1:16" s="95" customFormat="1" ht="30.75" customHeight="1" x14ac:dyDescent="0.35">
      <c r="A401" s="94">
        <v>44624</v>
      </c>
      <c r="B401" s="106">
        <v>44638</v>
      </c>
      <c r="C401" s="95" t="s">
        <v>391</v>
      </c>
      <c r="D401" s="95" t="s">
        <v>54</v>
      </c>
      <c r="E401" s="95" t="s">
        <v>48</v>
      </c>
      <c r="F401" s="99">
        <v>145</v>
      </c>
      <c r="G401" s="100">
        <v>2.5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0.02</v>
      </c>
      <c r="O401" s="45">
        <f t="shared" si="8"/>
        <v>0.2</v>
      </c>
      <c r="P401" s="95">
        <v>40</v>
      </c>
    </row>
    <row r="402" spans="1:16" s="95" customFormat="1" ht="30.75" customHeight="1" x14ac:dyDescent="0.35">
      <c r="A402" s="94">
        <v>44615</v>
      </c>
      <c r="B402" s="106">
        <v>44638</v>
      </c>
      <c r="C402" s="95" t="s">
        <v>390</v>
      </c>
      <c r="D402" s="95" t="s">
        <v>54</v>
      </c>
      <c r="E402" s="95" t="s">
        <v>48</v>
      </c>
      <c r="F402" s="99">
        <v>144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44602</v>
      </c>
      <c r="B403" s="106">
        <v>44638</v>
      </c>
      <c r="C403" s="95" t="s">
        <v>388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3</v>
      </c>
      <c r="I403" s="75"/>
      <c r="J403" s="75"/>
      <c r="K403" s="97">
        <v>0.1</v>
      </c>
      <c r="L403" s="98">
        <v>1</v>
      </c>
      <c r="M403" s="97">
        <v>0.1</v>
      </c>
      <c r="N403" s="96">
        <v>0.02</v>
      </c>
      <c r="O403" s="45">
        <f t="shared" si="8"/>
        <v>0.2</v>
      </c>
      <c r="P403" s="95">
        <v>40</v>
      </c>
    </row>
    <row r="404" spans="1:16" s="95" customFormat="1" ht="30.75" customHeight="1" x14ac:dyDescent="0.35">
      <c r="A404" s="94">
        <v>44628</v>
      </c>
      <c r="B404" s="106">
        <v>44639</v>
      </c>
      <c r="C404" s="95" t="s">
        <v>308</v>
      </c>
      <c r="D404" s="95" t="s">
        <v>54</v>
      </c>
      <c r="E404" s="95" t="s">
        <v>48</v>
      </c>
      <c r="F404" s="99">
        <v>150</v>
      </c>
      <c r="G404" s="100">
        <v>2.5</v>
      </c>
      <c r="H404" s="74">
        <v>1.6</v>
      </c>
      <c r="I404" s="75"/>
      <c r="J404" s="75"/>
      <c r="K404" s="97">
        <v>0.1</v>
      </c>
      <c r="L404" s="98">
        <v>1</v>
      </c>
      <c r="M404" s="97">
        <v>0.1</v>
      </c>
      <c r="N404" s="96">
        <v>-3.5999999999999997E-2</v>
      </c>
      <c r="O404" s="45">
        <f t="shared" si="8"/>
        <v>-0.36</v>
      </c>
      <c r="P404" s="95">
        <v>40</v>
      </c>
    </row>
    <row r="405" spans="1:16" s="95" customFormat="1" ht="30.75" customHeight="1" x14ac:dyDescent="0.35">
      <c r="A405" s="94">
        <v>44642</v>
      </c>
      <c r="B405" s="106">
        <v>44658</v>
      </c>
      <c r="C405" s="95" t="s">
        <v>393</v>
      </c>
      <c r="D405" s="95" t="s">
        <v>152</v>
      </c>
      <c r="E405" s="95" t="s">
        <v>48</v>
      </c>
      <c r="F405" s="99">
        <v>480</v>
      </c>
      <c r="G405" s="100">
        <v>9</v>
      </c>
      <c r="H405" s="74">
        <v>9.9700000000000006</v>
      </c>
      <c r="I405" s="75"/>
      <c r="J405" s="75"/>
      <c r="K405" s="97">
        <v>0.1</v>
      </c>
      <c r="L405" s="98">
        <v>1</v>
      </c>
      <c r="M405" s="97">
        <v>0.1</v>
      </c>
      <c r="N405" s="96">
        <v>1.0699999999999999E-2</v>
      </c>
      <c r="O405" s="45">
        <f t="shared" si="8"/>
        <v>0.107</v>
      </c>
      <c r="P405" s="95">
        <v>11</v>
      </c>
    </row>
    <row r="406" spans="1:16" s="95" customFormat="1" ht="30.75" customHeight="1" x14ac:dyDescent="0.35">
      <c r="A406" s="94">
        <v>44672</v>
      </c>
      <c r="B406" s="106">
        <v>44676</v>
      </c>
      <c r="C406" s="95" t="s">
        <v>397</v>
      </c>
      <c r="D406" s="95" t="s">
        <v>152</v>
      </c>
      <c r="E406" s="95" t="s">
        <v>48</v>
      </c>
      <c r="F406" s="99">
        <v>40</v>
      </c>
      <c r="G406" s="100">
        <v>2.5</v>
      </c>
      <c r="H406" s="74">
        <v>1.95</v>
      </c>
      <c r="I406" s="75"/>
      <c r="J406" s="75"/>
      <c r="K406" s="97">
        <v>0.1</v>
      </c>
      <c r="L406" s="98">
        <v>1</v>
      </c>
      <c r="M406" s="97">
        <v>0.1</v>
      </c>
      <c r="N406" s="96">
        <v>-2.1999999999999999E-2</v>
      </c>
      <c r="O406" s="45">
        <f t="shared" si="8"/>
        <v>-0.21999999999999997</v>
      </c>
      <c r="P406" s="95">
        <v>40</v>
      </c>
    </row>
    <row r="407" spans="1:16" s="95" customFormat="1" ht="30.75" customHeight="1" x14ac:dyDescent="0.35">
      <c r="A407" s="94">
        <v>44672</v>
      </c>
      <c r="B407" s="106">
        <v>44677</v>
      </c>
      <c r="C407" s="95" t="s">
        <v>395</v>
      </c>
      <c r="D407" s="95" t="s">
        <v>152</v>
      </c>
      <c r="E407" s="95" t="s">
        <v>48</v>
      </c>
      <c r="F407" s="99">
        <v>460</v>
      </c>
      <c r="G407" s="100">
        <v>8.8000000000000007</v>
      </c>
      <c r="H407" s="74">
        <v>9.9</v>
      </c>
      <c r="I407" s="75"/>
      <c r="J407" s="75"/>
      <c r="K407" s="97">
        <v>0.1</v>
      </c>
      <c r="L407" s="98">
        <v>1</v>
      </c>
      <c r="M407" s="97">
        <v>0.1</v>
      </c>
      <c r="N407" s="96">
        <v>1.21E-2</v>
      </c>
      <c r="O407" s="45">
        <f t="shared" si="8"/>
        <v>0.121</v>
      </c>
      <c r="P407" s="95">
        <v>11</v>
      </c>
    </row>
    <row r="408" spans="1:16" s="95" customFormat="1" ht="30.75" customHeight="1" x14ac:dyDescent="0.35">
      <c r="A408" s="94">
        <v>44677</v>
      </c>
      <c r="B408" s="106">
        <v>44686</v>
      </c>
      <c r="C408" s="95" t="s">
        <v>400</v>
      </c>
      <c r="D408" s="95" t="s">
        <v>54</v>
      </c>
      <c r="E408" s="95" t="s">
        <v>48</v>
      </c>
      <c r="F408" s="99">
        <v>128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-1.4E-2</v>
      </c>
      <c r="O408" s="45">
        <f t="shared" si="8"/>
        <v>-0.14000000000000001</v>
      </c>
      <c r="P408" s="95">
        <v>40</v>
      </c>
    </row>
    <row r="409" spans="1:16" s="95" customFormat="1" ht="30.75" customHeight="1" x14ac:dyDescent="0.35">
      <c r="A409" s="94">
        <v>44678</v>
      </c>
      <c r="B409" s="106">
        <v>44687</v>
      </c>
      <c r="C409" s="95" t="s">
        <v>401</v>
      </c>
      <c r="D409" s="95" t="s">
        <v>152</v>
      </c>
      <c r="E409" s="95" t="s">
        <v>48</v>
      </c>
      <c r="F409" s="99">
        <v>170</v>
      </c>
      <c r="G409" s="100">
        <v>4.3</v>
      </c>
      <c r="H409" s="74">
        <v>4.5999999999999996</v>
      </c>
      <c r="I409" s="75"/>
      <c r="J409" s="75"/>
      <c r="K409" s="97">
        <v>0.1</v>
      </c>
      <c r="L409" s="98">
        <v>1</v>
      </c>
      <c r="M409" s="97">
        <v>0.1</v>
      </c>
      <c r="N409" s="96">
        <v>7.1999999999999998E-3</v>
      </c>
      <c r="O409" s="45">
        <f t="shared" si="8"/>
        <v>7.1999999999999995E-2</v>
      </c>
      <c r="P409" s="95">
        <v>24</v>
      </c>
    </row>
    <row r="410" spans="1:16" s="95" customFormat="1" ht="30.75" customHeight="1" x14ac:dyDescent="0.35">
      <c r="A410" s="94">
        <v>44672</v>
      </c>
      <c r="B410" s="106">
        <v>44687</v>
      </c>
      <c r="C410" s="95" t="s">
        <v>394</v>
      </c>
      <c r="D410" s="95" t="s">
        <v>54</v>
      </c>
      <c r="E410" s="95" t="s">
        <v>48</v>
      </c>
      <c r="F410" s="99">
        <v>113</v>
      </c>
      <c r="G410" s="100">
        <v>2.2999999999999998</v>
      </c>
      <c r="H410" s="74">
        <v>2.6</v>
      </c>
      <c r="I410" s="75"/>
      <c r="J410" s="75"/>
      <c r="K410" s="97">
        <v>0.1</v>
      </c>
      <c r="L410" s="98">
        <v>1</v>
      </c>
      <c r="M410" s="97">
        <v>0.1</v>
      </c>
      <c r="N410" s="96">
        <v>-1.2E-2</v>
      </c>
      <c r="O410" s="45">
        <f t="shared" si="8"/>
        <v>-0.12</v>
      </c>
      <c r="P410" s="95">
        <v>40</v>
      </c>
    </row>
    <row r="411" spans="1:16" s="95" customFormat="1" ht="30.75" customHeight="1" x14ac:dyDescent="0.35">
      <c r="A411" s="94">
        <v>44678</v>
      </c>
      <c r="B411" s="106">
        <v>44687</v>
      </c>
      <c r="C411" s="95" t="s">
        <v>402</v>
      </c>
      <c r="D411" s="95" t="s">
        <v>152</v>
      </c>
      <c r="E411" s="95" t="s">
        <v>48</v>
      </c>
      <c r="F411" s="99">
        <v>23</v>
      </c>
      <c r="G411" s="100">
        <v>2.4</v>
      </c>
      <c r="H411" s="74">
        <v>2.25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-3.5999999999999999E-3</v>
      </c>
      <c r="O411" s="45">
        <f t="shared" si="8"/>
        <v>-3.5999999999999997E-2</v>
      </c>
      <c r="P411" s="95">
        <v>24</v>
      </c>
    </row>
    <row r="412" spans="1:16" s="95" customFormat="1" ht="30.75" customHeight="1" x14ac:dyDescent="0.35">
      <c r="A412" s="94">
        <v>44672</v>
      </c>
      <c r="B412" s="106">
        <v>44691</v>
      </c>
      <c r="C412" s="95" t="s">
        <v>394</v>
      </c>
      <c r="D412" s="95" t="s">
        <v>54</v>
      </c>
      <c r="E412" s="95" t="s">
        <v>48</v>
      </c>
      <c r="F412" s="99">
        <v>113</v>
      </c>
      <c r="G412" s="100">
        <v>2.6</v>
      </c>
      <c r="H412" s="74">
        <v>2.7</v>
      </c>
      <c r="I412" s="75"/>
      <c r="J412" s="75"/>
      <c r="K412" s="97">
        <v>0.1</v>
      </c>
      <c r="L412" s="98">
        <v>1</v>
      </c>
      <c r="M412" s="97">
        <v>0.1</v>
      </c>
      <c r="N412" s="96">
        <v>4.0000000000000002E-4</v>
      </c>
      <c r="O412" s="45">
        <f t="shared" si="8"/>
        <v>4.0000000000000001E-3</v>
      </c>
      <c r="P412" s="95">
        <v>40</v>
      </c>
    </row>
    <row r="413" spans="1:16" s="95" customFormat="1" ht="30.75" customHeight="1" x14ac:dyDescent="0.35">
      <c r="A413" s="94">
        <v>44673</v>
      </c>
      <c r="B413" s="106">
        <v>44692</v>
      </c>
      <c r="C413" s="95" t="s">
        <v>398</v>
      </c>
      <c r="D413" s="95" t="s">
        <v>47</v>
      </c>
      <c r="E413" s="95" t="s">
        <v>48</v>
      </c>
      <c r="F413" s="99">
        <v>310</v>
      </c>
      <c r="G413" s="100">
        <v>8.9</v>
      </c>
      <c r="H413" s="74">
        <v>7.7</v>
      </c>
      <c r="I413" s="75"/>
      <c r="J413" s="75"/>
      <c r="K413" s="97">
        <v>0.1</v>
      </c>
      <c r="L413" s="98">
        <v>1</v>
      </c>
      <c r="M413" s="97">
        <v>0.1</v>
      </c>
      <c r="N413" s="96">
        <v>-1.32E-2</v>
      </c>
      <c r="O413" s="45">
        <f t="shared" si="8"/>
        <v>-0.13200000000000001</v>
      </c>
      <c r="P413" s="95">
        <v>11</v>
      </c>
    </row>
    <row r="414" spans="1:16" s="95" customFormat="1" ht="30.75" customHeight="1" x14ac:dyDescent="0.35">
      <c r="A414" s="94">
        <v>44673</v>
      </c>
      <c r="B414" s="106">
        <v>44693</v>
      </c>
      <c r="C414" s="95" t="s">
        <v>396</v>
      </c>
      <c r="D414" s="95" t="s">
        <v>54</v>
      </c>
      <c r="E414" s="95" t="s">
        <v>48</v>
      </c>
      <c r="F414" s="99">
        <v>127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1.4E-2</v>
      </c>
      <c r="O414" s="45">
        <f t="shared" si="8"/>
        <v>0.14000000000000001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44694</v>
      </c>
      <c r="C415" s="95" t="s">
        <v>399</v>
      </c>
      <c r="D415" s="95" t="s">
        <v>152</v>
      </c>
      <c r="E415" s="95" t="s">
        <v>48</v>
      </c>
      <c r="F415" s="99">
        <v>380</v>
      </c>
      <c r="G415" s="100">
        <v>8.8000000000000007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8.8000000000000005E-3</v>
      </c>
      <c r="O415" s="45">
        <f t="shared" si="8"/>
        <v>8.8000000000000009E-2</v>
      </c>
      <c r="P415" s="95">
        <v>11</v>
      </c>
    </row>
    <row r="416" spans="1:16" s="95" customFormat="1" ht="30.75" customHeight="1" x14ac:dyDescent="0.35">
      <c r="A416" s="94">
        <v>44673</v>
      </c>
      <c r="B416" s="106">
        <v>44697</v>
      </c>
      <c r="C416" s="95" t="s">
        <v>408</v>
      </c>
      <c r="D416" s="95" t="s">
        <v>54</v>
      </c>
      <c r="E416" s="95" t="s">
        <v>48</v>
      </c>
      <c r="F416" s="99">
        <v>127</v>
      </c>
      <c r="G416" s="100">
        <v>2.6</v>
      </c>
      <c r="H416" s="74">
        <v>2.98</v>
      </c>
      <c r="I416" s="75"/>
      <c r="J416" s="75"/>
      <c r="K416" s="97">
        <v>0.1</v>
      </c>
      <c r="L416" s="98">
        <v>1</v>
      </c>
      <c r="M416" s="97">
        <v>0.1</v>
      </c>
      <c r="N416" s="96">
        <v>1.52E-2</v>
      </c>
      <c r="O416" s="45">
        <f t="shared" si="8"/>
        <v>0.152</v>
      </c>
      <c r="P416" s="95">
        <v>40</v>
      </c>
    </row>
    <row r="417" spans="1:16" s="95" customFormat="1" ht="30.75" customHeight="1" x14ac:dyDescent="0.35">
      <c r="A417" s="94">
        <v>44698</v>
      </c>
      <c r="B417" s="106">
        <v>44700</v>
      </c>
      <c r="C417" s="95" t="s">
        <v>410</v>
      </c>
      <c r="D417" s="95" t="s">
        <v>152</v>
      </c>
      <c r="E417" s="95" t="s">
        <v>48</v>
      </c>
      <c r="F417" s="99">
        <v>435</v>
      </c>
      <c r="G417" s="100">
        <v>8.8000000000000007</v>
      </c>
      <c r="H417" s="74">
        <v>9.9</v>
      </c>
      <c r="I417" s="75"/>
      <c r="J417" s="75"/>
      <c r="K417" s="97">
        <v>0.1</v>
      </c>
      <c r="L417" s="98">
        <v>1</v>
      </c>
      <c r="M417" s="97">
        <v>0.1</v>
      </c>
      <c r="N417" s="96">
        <v>1.32E-2</v>
      </c>
      <c r="O417" s="45">
        <f t="shared" si="8"/>
        <v>0.13200000000000001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44700</v>
      </c>
      <c r="C418" s="95" t="s">
        <v>411</v>
      </c>
      <c r="D418" s="95" t="s">
        <v>152</v>
      </c>
      <c r="E418" s="95" t="s">
        <v>48</v>
      </c>
      <c r="F418" s="99">
        <v>130</v>
      </c>
      <c r="G418" s="100">
        <v>32</v>
      </c>
      <c r="H418" s="74">
        <v>7.9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12</v>
      </c>
    </row>
    <row r="419" spans="1:16" s="95" customFormat="1" ht="30.75" customHeight="1" x14ac:dyDescent="0.35">
      <c r="A419" s="94">
        <v>44690</v>
      </c>
      <c r="B419" s="106">
        <v>44701</v>
      </c>
      <c r="C419" s="95" t="s">
        <v>403</v>
      </c>
      <c r="D419" s="95" t="s">
        <v>152</v>
      </c>
      <c r="E419" s="95" t="s">
        <v>48</v>
      </c>
      <c r="F419" s="99">
        <v>375</v>
      </c>
      <c r="G419" s="100">
        <v>8.8000000000000007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1.32E-2</v>
      </c>
      <c r="O419" s="45">
        <f t="shared" si="8"/>
        <v>0.13200000000000001</v>
      </c>
      <c r="P419" s="95">
        <v>11</v>
      </c>
    </row>
    <row r="420" spans="1:16" s="95" customFormat="1" ht="30.75" customHeight="1" x14ac:dyDescent="0.35">
      <c r="A420" s="94">
        <v>44693</v>
      </c>
      <c r="B420" s="106">
        <v>44701</v>
      </c>
      <c r="C420" s="95" t="s">
        <v>412</v>
      </c>
      <c r="D420" s="95" t="s">
        <v>152</v>
      </c>
      <c r="E420" s="95" t="s">
        <v>48</v>
      </c>
      <c r="F420" s="99">
        <v>155</v>
      </c>
      <c r="G420" s="100">
        <v>8.1999999999999993</v>
      </c>
      <c r="H420" s="74">
        <v>9.65</v>
      </c>
      <c r="I420" s="75"/>
      <c r="J420" s="75"/>
      <c r="K420" s="97">
        <v>0.1</v>
      </c>
      <c r="L420" s="98">
        <v>1</v>
      </c>
      <c r="M420" s="97">
        <v>0.1</v>
      </c>
      <c r="N420" s="96">
        <v>1.7399999999999999E-2</v>
      </c>
      <c r="O420" s="45">
        <f t="shared" si="8"/>
        <v>0.17399999999999999</v>
      </c>
      <c r="P420" s="95">
        <v>12</v>
      </c>
    </row>
    <row r="421" spans="1:16" s="95" customFormat="1" ht="30.75" customHeight="1" x14ac:dyDescent="0.35">
      <c r="A421" s="94">
        <v>44693</v>
      </c>
      <c r="B421" s="106">
        <v>44704</v>
      </c>
      <c r="C421" s="95" t="s">
        <v>413</v>
      </c>
      <c r="D421" s="95" t="s">
        <v>152</v>
      </c>
      <c r="E421" s="95" t="s">
        <v>48</v>
      </c>
      <c r="F421" s="99">
        <v>120</v>
      </c>
      <c r="G421" s="100">
        <v>8.6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2.5000000000000001E-2</v>
      </c>
      <c r="O421" s="45">
        <f t="shared" si="8"/>
        <v>0.25</v>
      </c>
      <c r="P421" s="95">
        <v>25</v>
      </c>
    </row>
    <row r="422" spans="1:16" s="95" customFormat="1" ht="30.75" customHeight="1" x14ac:dyDescent="0.35">
      <c r="A422" s="94">
        <v>44704</v>
      </c>
      <c r="B422" s="106">
        <v>44714</v>
      </c>
      <c r="C422" s="95" t="s">
        <v>414</v>
      </c>
      <c r="D422" s="95" t="s">
        <v>47</v>
      </c>
      <c r="E422" s="95" t="s">
        <v>48</v>
      </c>
      <c r="F422" s="99">
        <v>155</v>
      </c>
      <c r="G422" s="100">
        <v>8.8000000000000007</v>
      </c>
      <c r="H422" s="74">
        <v>8.8000000000000007</v>
      </c>
      <c r="I422" s="75"/>
      <c r="J422" s="75"/>
      <c r="K422" s="97">
        <v>0.1</v>
      </c>
      <c r="L422" s="98">
        <v>1</v>
      </c>
      <c r="M422" s="97">
        <v>0.1</v>
      </c>
      <c r="N422" s="96">
        <v>0</v>
      </c>
      <c r="O422" s="45">
        <f t="shared" si="8"/>
        <v>0</v>
      </c>
      <c r="P422" s="95">
        <v>12</v>
      </c>
    </row>
    <row r="423" spans="1:16" s="95" customFormat="1" ht="30.75" customHeight="1" x14ac:dyDescent="0.35">
      <c r="A423" s="94">
        <v>44705</v>
      </c>
      <c r="B423" s="106">
        <v>44718</v>
      </c>
      <c r="C423" s="95" t="s">
        <v>415</v>
      </c>
      <c r="D423" s="95" t="s">
        <v>54</v>
      </c>
      <c r="E423" s="95" t="s">
        <v>48</v>
      </c>
      <c r="F423" s="99">
        <v>128</v>
      </c>
      <c r="G423" s="100">
        <v>2.5</v>
      </c>
      <c r="H423" s="74">
        <v>2.9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44692</v>
      </c>
      <c r="B424" s="106">
        <v>44727</v>
      </c>
      <c r="C424" s="95" t="s">
        <v>406</v>
      </c>
      <c r="D424" s="95" t="s">
        <v>47</v>
      </c>
      <c r="E424" s="95" t="s">
        <v>48</v>
      </c>
      <c r="F424" s="99">
        <v>310</v>
      </c>
      <c r="G424" s="100">
        <v>8.5</v>
      </c>
      <c r="H424" s="74">
        <v>9.1999999999999993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8.3999999999999995E-3</v>
      </c>
      <c r="O424" s="45">
        <f t="shared" si="8"/>
        <v>8.3999999999999991E-2</v>
      </c>
      <c r="P424" s="95">
        <v>12</v>
      </c>
    </row>
    <row r="425" spans="1:16" s="95" customFormat="1" ht="30.75" customHeight="1" x14ac:dyDescent="0.35">
      <c r="A425" s="94">
        <v>44708</v>
      </c>
      <c r="B425" s="106">
        <v>44729</v>
      </c>
      <c r="C425" s="95" t="s">
        <v>418</v>
      </c>
      <c r="D425" s="95" t="s">
        <v>47</v>
      </c>
      <c r="E425" s="95" t="s">
        <v>48</v>
      </c>
      <c r="F425" s="99">
        <v>440</v>
      </c>
      <c r="G425" s="100">
        <v>8.9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1.43E-2</v>
      </c>
      <c r="O425" s="45">
        <f t="shared" si="8"/>
        <v>0.14300000000000002</v>
      </c>
      <c r="P425" s="95">
        <v>12</v>
      </c>
    </row>
    <row r="426" spans="1:16" s="95" customFormat="1" ht="30.75" customHeight="1" x14ac:dyDescent="0.35">
      <c r="A426" s="94">
        <v>44692</v>
      </c>
      <c r="B426" s="106">
        <v>44729</v>
      </c>
      <c r="C426" s="95" t="s">
        <v>405</v>
      </c>
      <c r="D426" s="95" t="s">
        <v>54</v>
      </c>
      <c r="E426" s="95" t="s">
        <v>48</v>
      </c>
      <c r="F426" s="99">
        <v>124</v>
      </c>
      <c r="G426" s="100">
        <v>2.5</v>
      </c>
      <c r="H426" s="74">
        <v>3</v>
      </c>
      <c r="I426" s="75"/>
      <c r="J426" s="75"/>
      <c r="K426" s="97">
        <v>0.1</v>
      </c>
      <c r="L426" s="98">
        <v>1</v>
      </c>
      <c r="M426" s="97">
        <v>0.1</v>
      </c>
      <c r="N426" s="96">
        <v>0.02</v>
      </c>
      <c r="O426" s="45">
        <f t="shared" si="8"/>
        <v>0.2</v>
      </c>
      <c r="P426" s="95">
        <v>40</v>
      </c>
    </row>
    <row r="427" spans="1:16" s="95" customFormat="1" ht="30.75" customHeight="1" x14ac:dyDescent="0.35">
      <c r="A427" s="94">
        <v>44697</v>
      </c>
      <c r="B427" s="106">
        <v>44729</v>
      </c>
      <c r="C427" s="95" t="s">
        <v>407</v>
      </c>
      <c r="D427" s="95" t="s">
        <v>47</v>
      </c>
      <c r="E427" s="95" t="s">
        <v>48</v>
      </c>
      <c r="F427" s="99">
        <v>160</v>
      </c>
      <c r="G427" s="100">
        <v>8.6999999999999993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1.5599999999999999E-2</v>
      </c>
      <c r="O427" s="45">
        <f t="shared" si="8"/>
        <v>0.156</v>
      </c>
      <c r="P427" s="95">
        <v>12</v>
      </c>
    </row>
    <row r="428" spans="1:16" s="95" customFormat="1" ht="30.75" customHeight="1" x14ac:dyDescent="0.35">
      <c r="A428" s="94">
        <v>44699</v>
      </c>
      <c r="B428" s="106">
        <v>44729</v>
      </c>
      <c r="C428" s="95" t="s">
        <v>409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44704</v>
      </c>
      <c r="B429" s="106">
        <v>44729</v>
      </c>
      <c r="C429" s="95" t="s">
        <v>419</v>
      </c>
      <c r="D429" s="95" t="s">
        <v>47</v>
      </c>
      <c r="E429" s="95" t="s">
        <v>48</v>
      </c>
      <c r="F429" s="99">
        <v>430</v>
      </c>
      <c r="G429" s="100">
        <v>9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1.2E-2</v>
      </c>
      <c r="O429" s="45">
        <f t="shared" si="8"/>
        <v>0.12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44729</v>
      </c>
      <c r="C430" s="95" t="s">
        <v>404</v>
      </c>
      <c r="D430" s="95" t="s">
        <v>152</v>
      </c>
      <c r="E430" s="95" t="s">
        <v>48</v>
      </c>
      <c r="F430" s="99">
        <v>130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44733</v>
      </c>
      <c r="B431" s="106">
        <v>44743</v>
      </c>
      <c r="C431" s="95" t="s">
        <v>420</v>
      </c>
      <c r="D431" s="95" t="s">
        <v>47</v>
      </c>
      <c r="E431" s="95" t="s">
        <v>48</v>
      </c>
      <c r="F431" s="99">
        <v>410</v>
      </c>
      <c r="G431" s="100">
        <v>9</v>
      </c>
      <c r="H431" s="74">
        <v>9.92</v>
      </c>
      <c r="I431" s="75"/>
      <c r="J431" s="75"/>
      <c r="K431" s="97">
        <v>0.1</v>
      </c>
      <c r="L431" s="98">
        <v>1</v>
      </c>
      <c r="M431" s="97">
        <v>0.1</v>
      </c>
      <c r="N431" s="96">
        <v>1.0999999999999999E-2</v>
      </c>
      <c r="O431" s="45">
        <f t="shared" si="8"/>
        <v>0.10999999999999999</v>
      </c>
      <c r="P431" s="95">
        <v>12</v>
      </c>
    </row>
    <row r="432" spans="1:16" s="95" customFormat="1" ht="30.75" customHeight="1" x14ac:dyDescent="0.35">
      <c r="A432" s="94">
        <v>44727</v>
      </c>
      <c r="B432" s="106">
        <v>44757</v>
      </c>
      <c r="C432" s="95" t="s">
        <v>416</v>
      </c>
      <c r="D432" s="95" t="s">
        <v>152</v>
      </c>
      <c r="E432" s="95" t="s">
        <v>48</v>
      </c>
      <c r="F432" s="99">
        <v>130</v>
      </c>
      <c r="G432" s="100">
        <v>8.4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1.9199999999999998E-2</v>
      </c>
      <c r="O432" s="45">
        <f t="shared" si="8"/>
        <v>0.19199999999999998</v>
      </c>
      <c r="P432" s="95">
        <v>12</v>
      </c>
    </row>
    <row r="433" spans="1:16" s="95" customFormat="1" ht="30.75" customHeight="1" x14ac:dyDescent="0.35">
      <c r="A433" s="94">
        <v>44725</v>
      </c>
      <c r="B433" s="106">
        <v>44757</v>
      </c>
      <c r="C433" s="95" t="s">
        <v>422</v>
      </c>
      <c r="D433" s="95" t="s">
        <v>47</v>
      </c>
      <c r="E433" s="95" t="s">
        <v>48</v>
      </c>
      <c r="F433" s="99">
        <v>210</v>
      </c>
      <c r="G433" s="100">
        <v>8.8000000000000007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1.44E-2</v>
      </c>
      <c r="O433" s="45">
        <f t="shared" si="8"/>
        <v>0.14399999999999999</v>
      </c>
      <c r="P433" s="95">
        <v>12</v>
      </c>
    </row>
    <row r="434" spans="1:16" s="95" customFormat="1" ht="30.75" customHeight="1" x14ac:dyDescent="0.35">
      <c r="A434" s="94">
        <v>44727</v>
      </c>
      <c r="B434" s="106">
        <v>44757</v>
      </c>
      <c r="C434" s="95" t="s">
        <v>417</v>
      </c>
      <c r="D434" s="95" t="s">
        <v>47</v>
      </c>
      <c r="E434" s="95" t="s">
        <v>48</v>
      </c>
      <c r="F434" s="99">
        <v>440</v>
      </c>
      <c r="G434" s="100">
        <v>42</v>
      </c>
      <c r="H434" s="74">
        <v>50</v>
      </c>
      <c r="I434" s="75"/>
      <c r="J434" s="75"/>
      <c r="K434" s="97">
        <v>0.1</v>
      </c>
      <c r="L434" s="98">
        <v>1</v>
      </c>
      <c r="M434" s="97">
        <v>0.1</v>
      </c>
      <c r="N434" s="96">
        <v>1.6E-2</v>
      </c>
      <c r="O434" s="45">
        <f t="shared" si="8"/>
        <v>0.16</v>
      </c>
      <c r="P434" s="95">
        <v>2</v>
      </c>
    </row>
    <row r="435" spans="1:16" s="95" customFormat="1" ht="30.75" customHeight="1" x14ac:dyDescent="0.35">
      <c r="A435" s="94">
        <v>44729</v>
      </c>
      <c r="B435" s="106">
        <v>44757</v>
      </c>
      <c r="C435" s="95" t="s">
        <v>423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1.7999999999999999E-2</v>
      </c>
      <c r="O435" s="45">
        <f t="shared" si="8"/>
        <v>0.18</v>
      </c>
      <c r="P435" s="95">
        <v>12</v>
      </c>
    </row>
    <row r="436" spans="1:16" s="95" customFormat="1" ht="30.75" customHeight="1" x14ac:dyDescent="0.35">
      <c r="A436" s="94">
        <v>44734</v>
      </c>
      <c r="B436" s="106">
        <v>44757</v>
      </c>
      <c r="C436" s="95" t="s">
        <v>424</v>
      </c>
      <c r="D436" s="95" t="s">
        <v>54</v>
      </c>
      <c r="E436" s="95" t="s">
        <v>48</v>
      </c>
      <c r="F436" s="99">
        <v>119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44757</v>
      </c>
      <c r="B437" s="106">
        <v>44761</v>
      </c>
      <c r="C437" s="95" t="s">
        <v>425</v>
      </c>
      <c r="D437" s="95" t="s">
        <v>47</v>
      </c>
      <c r="E437" s="95" t="s">
        <v>48</v>
      </c>
      <c r="F437" s="99">
        <v>900</v>
      </c>
      <c r="G437" s="100">
        <v>8.3000000000000007</v>
      </c>
      <c r="H437" s="74">
        <v>16.399999999999999</v>
      </c>
      <c r="I437" s="75"/>
      <c r="J437" s="75"/>
      <c r="K437" s="97">
        <v>0.1</v>
      </c>
      <c r="L437" s="98">
        <v>1</v>
      </c>
      <c r="M437" s="97">
        <v>0.1</v>
      </c>
      <c r="N437" s="96">
        <v>-1.6199999999999999E-2</v>
      </c>
      <c r="O437" s="45">
        <f t="shared" si="8"/>
        <v>-0.16199999999999998</v>
      </c>
      <c r="P437" s="95">
        <v>2</v>
      </c>
    </row>
    <row r="438" spans="1:16" s="95" customFormat="1" ht="30.75" customHeight="1" x14ac:dyDescent="0.35">
      <c r="A438" s="94">
        <v>44755</v>
      </c>
      <c r="B438" s="106">
        <v>44792</v>
      </c>
      <c r="C438" s="95" t="s">
        <v>421</v>
      </c>
      <c r="D438" s="95" t="s">
        <v>47</v>
      </c>
      <c r="E438" s="95" t="s">
        <v>48</v>
      </c>
      <c r="F438" s="99">
        <v>500</v>
      </c>
      <c r="G438" s="100">
        <v>8.1</v>
      </c>
      <c r="H438" s="74">
        <v>0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2</v>
      </c>
    </row>
    <row r="439" spans="1:16" s="95" customFormat="1" ht="30.75" customHeight="1" x14ac:dyDescent="0.35">
      <c r="A439" s="94">
        <v>44763</v>
      </c>
      <c r="B439" s="106">
        <v>44792</v>
      </c>
      <c r="C439" s="95" t="s">
        <v>429</v>
      </c>
      <c r="D439" s="95" t="s">
        <v>54</v>
      </c>
      <c r="E439" s="95" t="s">
        <v>48</v>
      </c>
      <c r="F439" s="99">
        <v>123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1.6199999999999999E-2</v>
      </c>
      <c r="O439" s="45">
        <f t="shared" si="8"/>
        <v>0.16199999999999998</v>
      </c>
      <c r="P439" s="95">
        <v>40</v>
      </c>
    </row>
    <row r="440" spans="1:16" s="95" customFormat="1" ht="30.75" customHeight="1" x14ac:dyDescent="0.35">
      <c r="A440" s="94">
        <v>44791</v>
      </c>
      <c r="B440" s="106">
        <v>44795</v>
      </c>
      <c r="C440" s="95" t="s">
        <v>428</v>
      </c>
      <c r="D440" s="95" t="s">
        <v>47</v>
      </c>
      <c r="E440" s="95" t="s">
        <v>48</v>
      </c>
      <c r="F440" s="99">
        <v>350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44782</v>
      </c>
      <c r="B441" s="106">
        <v>44795</v>
      </c>
      <c r="C441" s="95" t="s">
        <v>426</v>
      </c>
      <c r="D441" s="95" t="s">
        <v>54</v>
      </c>
      <c r="E441" s="95" t="s">
        <v>48</v>
      </c>
      <c r="F441" s="99">
        <v>123</v>
      </c>
      <c r="G441" s="100">
        <v>2.5499999999999998</v>
      </c>
      <c r="H441" s="74">
        <v>2.95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40</v>
      </c>
    </row>
    <row r="442" spans="1:16" s="95" customFormat="1" ht="30.75" customHeight="1" x14ac:dyDescent="0.35">
      <c r="A442" s="94">
        <v>44784</v>
      </c>
      <c r="B442" s="106">
        <v>44802</v>
      </c>
      <c r="C442" s="95" t="s">
        <v>427</v>
      </c>
      <c r="D442" s="95" t="s">
        <v>47</v>
      </c>
      <c r="E442" s="95" t="s">
        <v>48</v>
      </c>
      <c r="F442" s="99">
        <v>445</v>
      </c>
      <c r="G442" s="100">
        <v>9</v>
      </c>
      <c r="H442" s="74">
        <v>9.9499999999999993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1.0500000000000001E-2</v>
      </c>
      <c r="O442" s="45">
        <f t="shared" si="8"/>
        <v>0.10500000000000001</v>
      </c>
      <c r="P442" s="95">
        <v>11</v>
      </c>
    </row>
    <row r="443" spans="1:16" s="95" customFormat="1" ht="30.75" customHeight="1" x14ac:dyDescent="0.35">
      <c r="A443" s="94">
        <v>44803</v>
      </c>
      <c r="B443" s="106">
        <v>44813</v>
      </c>
      <c r="C443" s="95" t="s">
        <v>430</v>
      </c>
      <c r="D443" s="95" t="s">
        <v>47</v>
      </c>
      <c r="E443" s="95" t="s">
        <v>48</v>
      </c>
      <c r="F443" s="99">
        <v>245</v>
      </c>
      <c r="G443" s="100">
        <v>8.9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1.2E-2</v>
      </c>
      <c r="O443" s="45">
        <f t="shared" si="8"/>
        <v>0.12</v>
      </c>
      <c r="P443" s="95">
        <v>12</v>
      </c>
    </row>
    <row r="444" spans="1:16" s="95" customFormat="1" ht="30.75" customHeight="1" x14ac:dyDescent="0.35">
      <c r="A444" s="94">
        <v>44823</v>
      </c>
      <c r="B444" s="106">
        <v>44831</v>
      </c>
      <c r="C444" s="95" t="s">
        <v>434</v>
      </c>
      <c r="D444" s="95" t="s">
        <v>47</v>
      </c>
      <c r="E444" s="95" t="s">
        <v>48</v>
      </c>
      <c r="F444" s="99">
        <v>410</v>
      </c>
      <c r="G444" s="100">
        <v>8.8000000000000007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1.32E-2</v>
      </c>
      <c r="O444" s="45">
        <f t="shared" si="8"/>
        <v>0.13200000000000001</v>
      </c>
      <c r="P444" s="95">
        <v>12</v>
      </c>
    </row>
    <row r="445" spans="1:16" s="95" customFormat="1" ht="30.75" customHeight="1" x14ac:dyDescent="0.35">
      <c r="A445" s="94">
        <v>44818</v>
      </c>
      <c r="B445" s="106">
        <v>44831</v>
      </c>
      <c r="C445" s="95" t="s">
        <v>431</v>
      </c>
      <c r="D445" s="95" t="s">
        <v>54</v>
      </c>
      <c r="E445" s="95" t="s">
        <v>48</v>
      </c>
      <c r="F445" s="99">
        <v>101</v>
      </c>
      <c r="G445" s="100">
        <v>2.5499999999999998</v>
      </c>
      <c r="H445" s="74">
        <v>2.2999999999999998</v>
      </c>
      <c r="I445" s="75"/>
      <c r="J445" s="75"/>
      <c r="K445" s="97">
        <v>0.1</v>
      </c>
      <c r="L445" s="98">
        <v>1</v>
      </c>
      <c r="M445" s="97">
        <v>0.1</v>
      </c>
      <c r="N445" s="96">
        <v>-0.01</v>
      </c>
      <c r="O445" s="45">
        <f t="shared" ref="O445:O460" si="9">N445*10</f>
        <v>-0.1</v>
      </c>
      <c r="P445" s="95">
        <v>40</v>
      </c>
    </row>
    <row r="446" spans="1:16" s="95" customFormat="1" ht="30.75" customHeight="1" x14ac:dyDescent="0.35">
      <c r="A446" s="94">
        <v>44827</v>
      </c>
      <c r="B446" s="106">
        <v>44832</v>
      </c>
      <c r="C446" s="95" t="s">
        <v>437</v>
      </c>
      <c r="D446" s="95" t="s">
        <v>54</v>
      </c>
      <c r="E446" s="95" t="s">
        <v>48</v>
      </c>
      <c r="F446" s="99">
        <v>113</v>
      </c>
      <c r="G446" s="100">
        <v>2.6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1.4E-2</v>
      </c>
      <c r="O446" s="45">
        <f t="shared" si="9"/>
        <v>0.14000000000000001</v>
      </c>
      <c r="P446" s="95">
        <v>40</v>
      </c>
    </row>
    <row r="447" spans="1:16" s="95" customFormat="1" ht="30.75" customHeight="1" x14ac:dyDescent="0.35">
      <c r="A447" s="94">
        <v>44823</v>
      </c>
      <c r="B447" s="106">
        <v>44832</v>
      </c>
      <c r="C447" s="95" t="s">
        <v>438</v>
      </c>
      <c r="D447" s="95" t="s">
        <v>47</v>
      </c>
      <c r="E447" s="95" t="s">
        <v>48</v>
      </c>
      <c r="F447" s="99">
        <v>165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44819</v>
      </c>
      <c r="B448" s="106">
        <v>44838</v>
      </c>
      <c r="C448" s="95" t="s">
        <v>432</v>
      </c>
      <c r="D448" s="95" t="s">
        <v>47</v>
      </c>
      <c r="E448" s="95" t="s">
        <v>48</v>
      </c>
      <c r="F448" s="99">
        <v>240</v>
      </c>
      <c r="G448" s="100">
        <v>8.5</v>
      </c>
      <c r="H448" s="74">
        <v>7.5</v>
      </c>
      <c r="I448" s="75"/>
      <c r="J448" s="75"/>
      <c r="K448" s="97">
        <v>0.1</v>
      </c>
      <c r="L448" s="98">
        <v>1</v>
      </c>
      <c r="M448" s="97">
        <v>0.1</v>
      </c>
      <c r="N448" s="96">
        <v>-1.2E-2</v>
      </c>
      <c r="O448" s="45">
        <f t="shared" si="9"/>
        <v>-0.12</v>
      </c>
      <c r="P448" s="95">
        <v>12</v>
      </c>
    </row>
    <row r="449" spans="1:16" s="95" customFormat="1" ht="30.75" customHeight="1" x14ac:dyDescent="0.35">
      <c r="A449" s="94">
        <v>44831</v>
      </c>
      <c r="B449" s="106">
        <v>44838</v>
      </c>
      <c r="C449" s="95" t="s">
        <v>435</v>
      </c>
      <c r="D449" s="95" t="s">
        <v>47</v>
      </c>
      <c r="E449" s="95" t="s">
        <v>48</v>
      </c>
      <c r="F449" s="99">
        <v>23</v>
      </c>
      <c r="G449" s="100">
        <v>2.5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1.7999999999999999E-2</v>
      </c>
      <c r="O449" s="45">
        <f t="shared" si="9"/>
        <v>0.18</v>
      </c>
      <c r="P449" s="95">
        <v>40</v>
      </c>
    </row>
    <row r="450" spans="1:16" s="95" customFormat="1" ht="30.75" customHeight="1" x14ac:dyDescent="0.35">
      <c r="A450" s="94">
        <v>44833</v>
      </c>
      <c r="B450" s="106">
        <v>44838</v>
      </c>
      <c r="C450" s="95" t="s">
        <v>440</v>
      </c>
      <c r="D450" s="95" t="s">
        <v>47</v>
      </c>
      <c r="E450" s="95" t="s">
        <v>48</v>
      </c>
      <c r="F450" s="99">
        <v>100</v>
      </c>
      <c r="G450" s="100">
        <v>4</v>
      </c>
      <c r="H450" s="74">
        <v>4.95</v>
      </c>
      <c r="I450" s="75"/>
      <c r="J450" s="75"/>
      <c r="K450" s="97">
        <v>0.1</v>
      </c>
      <c r="L450" s="98">
        <v>1</v>
      </c>
      <c r="M450" s="97">
        <v>0.1</v>
      </c>
      <c r="N450" s="96">
        <v>2.3800000000000002E-2</v>
      </c>
      <c r="O450" s="45">
        <f t="shared" si="9"/>
        <v>0.23800000000000002</v>
      </c>
      <c r="P450" s="95">
        <v>25</v>
      </c>
    </row>
    <row r="451" spans="1:16" s="95" customFormat="1" ht="30.75" customHeight="1" x14ac:dyDescent="0.35">
      <c r="A451" s="94">
        <v>44833</v>
      </c>
      <c r="B451" s="106">
        <v>44840</v>
      </c>
      <c r="C451" s="95" t="s">
        <v>446</v>
      </c>
      <c r="D451" s="95" t="s">
        <v>47</v>
      </c>
      <c r="E451" s="95" t="s">
        <v>48</v>
      </c>
      <c r="F451" s="99">
        <v>390</v>
      </c>
      <c r="G451" s="100">
        <v>8.6999999999999993</v>
      </c>
      <c r="H451" s="74">
        <v>8.6999999999999993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0</v>
      </c>
      <c r="O451" s="45">
        <f t="shared" si="9"/>
        <v>0</v>
      </c>
      <c r="P451" s="95">
        <v>12</v>
      </c>
    </row>
    <row r="452" spans="1:16" s="95" customFormat="1" ht="30.75" customHeight="1" x14ac:dyDescent="0.35">
      <c r="A452" s="94">
        <v>44833</v>
      </c>
      <c r="B452" s="106">
        <v>44844</v>
      </c>
      <c r="C452" s="95" t="s">
        <v>441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1.6799999999999999E-2</v>
      </c>
      <c r="O452" s="45">
        <f t="shared" si="9"/>
        <v>0.16799999999999998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44844</v>
      </c>
      <c r="C453" s="95" t="s">
        <v>450</v>
      </c>
      <c r="D453" s="95" t="s">
        <v>47</v>
      </c>
      <c r="E453" s="95" t="s">
        <v>48</v>
      </c>
      <c r="F453" s="99">
        <v>72.5</v>
      </c>
      <c r="G453" s="100">
        <v>4.4000000000000004</v>
      </c>
      <c r="H453" s="74">
        <v>4.5</v>
      </c>
      <c r="I453" s="75"/>
      <c r="J453" s="75"/>
      <c r="K453" s="97">
        <v>0.1</v>
      </c>
      <c r="L453" s="98">
        <v>1</v>
      </c>
      <c r="M453" s="97">
        <v>0.1</v>
      </c>
      <c r="N453" s="96">
        <v>2.5000000000000001E-3</v>
      </c>
      <c r="O453" s="45">
        <f t="shared" si="9"/>
        <v>2.5000000000000001E-2</v>
      </c>
      <c r="P453" s="95">
        <v>25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445</v>
      </c>
      <c r="D454" s="95" t="s">
        <v>47</v>
      </c>
      <c r="E454" s="95" t="s">
        <v>48</v>
      </c>
      <c r="F454" s="99">
        <v>130</v>
      </c>
      <c r="G454" s="100">
        <v>8.8000000000000007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1.0800000000000001E-2</v>
      </c>
      <c r="O454" s="45">
        <f t="shared" si="9"/>
        <v>0.10800000000000001</v>
      </c>
      <c r="P454" s="95">
        <v>12</v>
      </c>
    </row>
    <row r="455" spans="1:16" s="95" customFormat="1" ht="30.75" customHeight="1" x14ac:dyDescent="0.35">
      <c r="A455" s="94">
        <v>44832</v>
      </c>
      <c r="B455" s="106">
        <v>44845</v>
      </c>
      <c r="C455" s="95" t="s">
        <v>439</v>
      </c>
      <c r="D455" s="95" t="s">
        <v>54</v>
      </c>
      <c r="E455" s="95" t="s">
        <v>48</v>
      </c>
      <c r="F455" s="99">
        <v>113</v>
      </c>
      <c r="G455" s="100">
        <v>2.6</v>
      </c>
      <c r="H455" s="74">
        <v>2.95</v>
      </c>
      <c r="I455" s="75"/>
      <c r="J455" s="75"/>
      <c r="K455" s="97">
        <v>0.1</v>
      </c>
      <c r="L455" s="98">
        <v>1</v>
      </c>
      <c r="M455" s="97">
        <v>0.1</v>
      </c>
      <c r="N455" s="96">
        <v>1.4E-2</v>
      </c>
      <c r="O455" s="45">
        <f t="shared" si="9"/>
        <v>0.14000000000000001</v>
      </c>
      <c r="P455" s="95">
        <v>40</v>
      </c>
    </row>
    <row r="456" spans="1:16" s="95" customFormat="1" ht="30.75" customHeight="1" x14ac:dyDescent="0.35">
      <c r="A456" s="94">
        <v>44837</v>
      </c>
      <c r="B456" s="106">
        <v>44845</v>
      </c>
      <c r="C456" s="95" t="s">
        <v>443</v>
      </c>
      <c r="D456" s="95" t="s">
        <v>47</v>
      </c>
      <c r="E456" s="95" t="s">
        <v>48</v>
      </c>
      <c r="F456" s="99">
        <v>410</v>
      </c>
      <c r="G456" s="100">
        <v>8.6999999999999993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8.6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9"/>
        <v>0.13200000000000001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44846</v>
      </c>
      <c r="C458" s="95" t="s">
        <v>444</v>
      </c>
      <c r="D458" s="95" t="s">
        <v>47</v>
      </c>
      <c r="E458" s="95" t="s">
        <v>48</v>
      </c>
      <c r="F458" s="99">
        <v>210</v>
      </c>
      <c r="G458" s="100">
        <v>8.6</v>
      </c>
      <c r="H458" s="74">
        <v>6.5</v>
      </c>
      <c r="I458" s="75"/>
      <c r="J458" s="75"/>
      <c r="K458" s="97">
        <v>0.1</v>
      </c>
      <c r="L458" s="98">
        <v>1</v>
      </c>
      <c r="M458" s="97">
        <v>0.1</v>
      </c>
      <c r="N458" s="96">
        <v>-2.52E-2</v>
      </c>
      <c r="O458" s="45">
        <f t="shared" si="9"/>
        <v>-0.252</v>
      </c>
      <c r="P458" s="95">
        <v>12</v>
      </c>
    </row>
    <row r="459" spans="1:16" s="95" customFormat="1" ht="30.75" customHeight="1" x14ac:dyDescent="0.35">
      <c r="A459" s="94">
        <v>44840</v>
      </c>
      <c r="B459" s="106">
        <v>44846</v>
      </c>
      <c r="C459" s="95" t="s">
        <v>453</v>
      </c>
      <c r="D459" s="95" t="s">
        <v>47</v>
      </c>
      <c r="E459" s="95" t="s">
        <v>48</v>
      </c>
      <c r="F459" s="99">
        <v>100</v>
      </c>
      <c r="G459" s="100">
        <v>4.2</v>
      </c>
      <c r="H459" s="74">
        <v>4</v>
      </c>
      <c r="I459" s="75"/>
      <c r="J459" s="75"/>
      <c r="K459" s="97">
        <v>0.1</v>
      </c>
      <c r="L459" s="98">
        <v>1</v>
      </c>
      <c r="M459" s="97">
        <v>0.1</v>
      </c>
      <c r="N459" s="96">
        <v>-5.0000000000000001E-3</v>
      </c>
      <c r="O459" s="45">
        <f t="shared" si="9"/>
        <v>-0.05</v>
      </c>
      <c r="P459" s="95">
        <v>25</v>
      </c>
    </row>
    <row r="460" spans="1:16" s="95" customFormat="1" ht="30.75" customHeight="1" x14ac:dyDescent="0.35">
      <c r="A460" s="94">
        <v>44819</v>
      </c>
      <c r="B460" s="106">
        <v>44847</v>
      </c>
      <c r="C460" s="95" t="s">
        <v>433</v>
      </c>
      <c r="D460" s="95" t="s">
        <v>47</v>
      </c>
      <c r="E460" s="95" t="s">
        <v>48</v>
      </c>
      <c r="F460" s="99">
        <v>30</v>
      </c>
      <c r="G460" s="100">
        <v>4.2</v>
      </c>
      <c r="H460" s="74">
        <v>4.3</v>
      </c>
      <c r="I460" s="75"/>
      <c r="J460" s="75"/>
      <c r="K460" s="97">
        <v>0.1</v>
      </c>
      <c r="L460" s="98">
        <v>1</v>
      </c>
      <c r="M460" s="97">
        <v>0.1</v>
      </c>
      <c r="N460" s="96">
        <v>2.3999999999999998E-3</v>
      </c>
      <c r="O460" s="45">
        <f t="shared" si="9"/>
        <v>2.3999999999999997E-2</v>
      </c>
      <c r="P460" s="95">
        <v>24</v>
      </c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105"/>
      <c r="B465" s="94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49" customFormat="1" ht="31" customHeight="1" x14ac:dyDescent="0.35">
      <c r="A466" s="50"/>
      <c r="B466" s="19"/>
      <c r="F466" s="51"/>
      <c r="G466" s="52"/>
      <c r="H466" s="43"/>
      <c r="I466" s="53"/>
      <c r="J466" s="30"/>
      <c r="K466" s="31"/>
      <c r="L466" s="32"/>
      <c r="M466" s="31"/>
      <c r="N466" s="30"/>
      <c r="O466" s="30"/>
    </row>
    <row r="467" spans="1:36" s="2" customFormat="1" ht="30.75" customHeight="1" x14ac:dyDescent="0.35">
      <c r="A467" s="5" t="s">
        <v>199</v>
      </c>
      <c r="B467" s="4"/>
      <c r="C467" s="13"/>
      <c r="D467" s="13"/>
      <c r="E467" s="3"/>
      <c r="F467" s="14"/>
      <c r="G467" s="63"/>
      <c r="H467" s="55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5" t="s">
        <v>200</v>
      </c>
      <c r="B468" s="4"/>
      <c r="C468" s="13"/>
      <c r="D468" s="13"/>
      <c r="E468" s="3"/>
      <c r="F468" s="14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201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202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203</v>
      </c>
      <c r="B471" s="19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19"/>
      <c r="C472" s="6"/>
      <c r="D472" s="6"/>
      <c r="E472" s="6"/>
      <c r="F472" s="11"/>
      <c r="G472" s="11"/>
      <c r="H472" s="3"/>
      <c r="I472" s="7"/>
      <c r="J472" s="7"/>
      <c r="K472" s="8"/>
      <c r="L472" s="9"/>
      <c r="M472" s="6"/>
      <c r="N472" s="20"/>
      <c r="O472" s="20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4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2"/>
      <c r="C480" s="6"/>
      <c r="D480" s="21"/>
      <c r="E480" s="6"/>
      <c r="F480" s="21"/>
      <c r="G480" s="6"/>
      <c r="H480" s="21"/>
      <c r="I480" s="6"/>
      <c r="J480" s="6"/>
      <c r="K480" s="21"/>
      <c r="L480" s="6"/>
      <c r="M480" s="21"/>
      <c r="N480" s="6"/>
      <c r="O480" s="6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3"/>
      <c r="D481" s="22"/>
      <c r="E481" s="3"/>
      <c r="F481" s="22"/>
      <c r="G481" s="3"/>
      <c r="H481" s="22"/>
      <c r="I481" s="3"/>
      <c r="J481" s="3"/>
      <c r="K481" s="22"/>
      <c r="L481" s="3"/>
      <c r="M481" s="22"/>
      <c r="N481" s="3"/>
      <c r="O481" s="3"/>
      <c r="P481" s="22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21"/>
      <c r="E482" s="6"/>
      <c r="F482" s="21"/>
      <c r="G482" s="6"/>
      <c r="H482" s="21"/>
      <c r="I482" s="6"/>
      <c r="J482" s="6"/>
      <c r="K482" s="21"/>
      <c r="L482" s="6"/>
      <c r="M482" s="21"/>
      <c r="N482" s="6"/>
      <c r="O482" s="6"/>
      <c r="P482" s="21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5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66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21"/>
      <c r="S488" s="6"/>
      <c r="T488" s="21"/>
      <c r="U488" s="6"/>
      <c r="V488" s="21"/>
      <c r="W488" s="6"/>
      <c r="X488" s="21"/>
      <c r="Y488" s="6"/>
      <c r="Z488" s="21"/>
      <c r="AA488" s="6"/>
      <c r="AB488" s="21"/>
      <c r="AC488" s="6"/>
      <c r="AD488" s="21"/>
      <c r="AE488" s="6"/>
      <c r="AF488" s="21"/>
      <c r="AG488" s="6"/>
      <c r="AH488" s="21"/>
      <c r="AI488" s="6"/>
      <c r="AJ488" s="21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3"/>
      <c r="R489" s="22"/>
      <c r="S489" s="3"/>
      <c r="T489" s="22"/>
      <c r="U489" s="3"/>
      <c r="V489" s="22"/>
      <c r="W489" s="3"/>
      <c r="X489" s="22"/>
      <c r="Y489" s="3"/>
      <c r="Z489" s="22"/>
      <c r="AA489" s="3"/>
      <c r="AB489" s="22"/>
      <c r="AC489" s="3"/>
      <c r="AD489" s="22"/>
      <c r="AE489" s="3"/>
      <c r="AF489" s="22"/>
      <c r="AG489" s="3"/>
      <c r="AH489" s="22"/>
      <c r="AI489" s="3"/>
      <c r="AJ489" s="22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21"/>
      <c r="S490" s="6"/>
      <c r="T490" s="21"/>
      <c r="U490" s="6"/>
      <c r="V490" s="21"/>
      <c r="W490" s="6"/>
      <c r="X490" s="21"/>
      <c r="Y490" s="6"/>
      <c r="Z490" s="21"/>
      <c r="AA490" s="6"/>
      <c r="AB490" s="21"/>
      <c r="AC490" s="6"/>
      <c r="AD490" s="21"/>
      <c r="AE490" s="6"/>
      <c r="AF490" s="21"/>
      <c r="AG490" s="6"/>
      <c r="AH490" s="21"/>
      <c r="AI490" s="6"/>
      <c r="AJ490" s="21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</sheetData>
  <conditionalFormatting sqref="F60:F212 F466 F57 F221 F258 F266 F276 F296 F323:G323">
    <cfRule type="cellIs" dxfId="132" priority="278" stopIfTrue="1" operator="lessThan">
      <formula>0</formula>
    </cfRule>
  </conditionalFormatting>
  <conditionalFormatting sqref="F213">
    <cfRule type="cellIs" dxfId="131" priority="277" stopIfTrue="1" operator="lessThan">
      <formula>0</formula>
    </cfRule>
  </conditionalFormatting>
  <conditionalFormatting sqref="F214">
    <cfRule type="cellIs" dxfId="130" priority="276" stopIfTrue="1" operator="lessThan">
      <formula>0</formula>
    </cfRule>
  </conditionalFormatting>
  <conditionalFormatting sqref="F215">
    <cfRule type="cellIs" dxfId="129" priority="275" stopIfTrue="1" operator="lessThan">
      <formula>0</formula>
    </cfRule>
  </conditionalFormatting>
  <conditionalFormatting sqref="F216">
    <cfRule type="cellIs" dxfId="128" priority="274" stopIfTrue="1" operator="lessThan">
      <formula>0</formula>
    </cfRule>
  </conditionalFormatting>
  <conditionalFormatting sqref="F217">
    <cfRule type="cellIs" dxfId="127" priority="273" stopIfTrue="1" operator="lessThan">
      <formula>0</formula>
    </cfRule>
  </conditionalFormatting>
  <conditionalFormatting sqref="F218">
    <cfRule type="cellIs" dxfId="126" priority="272" stopIfTrue="1" operator="lessThan">
      <formula>0</formula>
    </cfRule>
  </conditionalFormatting>
  <conditionalFormatting sqref="F219">
    <cfRule type="cellIs" dxfId="125" priority="271" stopIfTrue="1" operator="lessThan">
      <formula>0</formula>
    </cfRule>
  </conditionalFormatting>
  <conditionalFormatting sqref="F220">
    <cfRule type="cellIs" dxfId="124" priority="260" stopIfTrue="1" operator="lessThan">
      <formula>0</formula>
    </cfRule>
  </conditionalFormatting>
  <conditionalFormatting sqref="F223">
    <cfRule type="cellIs" dxfId="123" priority="257" stopIfTrue="1" operator="lessThan">
      <formula>0</formula>
    </cfRule>
  </conditionalFormatting>
  <conditionalFormatting sqref="F224">
    <cfRule type="cellIs" dxfId="122" priority="255" stopIfTrue="1" operator="lessThan">
      <formula>0</formula>
    </cfRule>
  </conditionalFormatting>
  <conditionalFormatting sqref="F222">
    <cfRule type="cellIs" dxfId="121" priority="254" stopIfTrue="1" operator="lessThan">
      <formula>0</formula>
    </cfRule>
  </conditionalFormatting>
  <conditionalFormatting sqref="F225">
    <cfRule type="cellIs" dxfId="120" priority="253" stopIfTrue="1" operator="lessThan">
      <formula>0</formula>
    </cfRule>
  </conditionalFormatting>
  <conditionalFormatting sqref="F226">
    <cfRule type="cellIs" dxfId="119" priority="252" stopIfTrue="1" operator="lessThan">
      <formula>0</formula>
    </cfRule>
  </conditionalFormatting>
  <conditionalFormatting sqref="F227">
    <cfRule type="cellIs" dxfId="118" priority="251" stopIfTrue="1" operator="lessThan">
      <formula>0</formula>
    </cfRule>
  </conditionalFormatting>
  <conditionalFormatting sqref="F228">
    <cfRule type="cellIs" dxfId="117" priority="250" stopIfTrue="1" operator="lessThan">
      <formula>0</formula>
    </cfRule>
  </conditionalFormatting>
  <conditionalFormatting sqref="F229">
    <cfRule type="cellIs" dxfId="116" priority="249" stopIfTrue="1" operator="lessThan">
      <formula>0</formula>
    </cfRule>
  </conditionalFormatting>
  <conditionalFormatting sqref="F230">
    <cfRule type="cellIs" dxfId="115" priority="247" stopIfTrue="1" operator="lessThan">
      <formula>0</formula>
    </cfRule>
  </conditionalFormatting>
  <conditionalFormatting sqref="F231">
    <cfRule type="cellIs" dxfId="114" priority="236" stopIfTrue="1" operator="lessThan">
      <formula>0</formula>
    </cfRule>
  </conditionalFormatting>
  <conditionalFormatting sqref="F232">
    <cfRule type="cellIs" dxfId="113" priority="235" stopIfTrue="1" operator="lessThan">
      <formula>0</formula>
    </cfRule>
  </conditionalFormatting>
  <conditionalFormatting sqref="F233">
    <cfRule type="cellIs" dxfId="112" priority="234" stopIfTrue="1" operator="lessThan">
      <formula>0</formula>
    </cfRule>
  </conditionalFormatting>
  <conditionalFormatting sqref="F234">
    <cfRule type="cellIs" dxfId="111" priority="233" stopIfTrue="1" operator="lessThan">
      <formula>0</formula>
    </cfRule>
  </conditionalFormatting>
  <conditionalFormatting sqref="F235">
    <cfRule type="cellIs" dxfId="110" priority="230" stopIfTrue="1" operator="lessThan">
      <formula>0</formula>
    </cfRule>
  </conditionalFormatting>
  <conditionalFormatting sqref="F236">
    <cfRule type="cellIs" dxfId="109" priority="229" stopIfTrue="1" operator="lessThan">
      <formula>0</formula>
    </cfRule>
  </conditionalFormatting>
  <conditionalFormatting sqref="F237">
    <cfRule type="cellIs" dxfId="108" priority="228" stopIfTrue="1" operator="lessThan">
      <formula>0</formula>
    </cfRule>
  </conditionalFormatting>
  <conditionalFormatting sqref="F238">
    <cfRule type="cellIs" dxfId="107" priority="227" stopIfTrue="1" operator="lessThan">
      <formula>0</formula>
    </cfRule>
  </conditionalFormatting>
  <conditionalFormatting sqref="F239">
    <cfRule type="cellIs" dxfId="106" priority="226" stopIfTrue="1" operator="lessThan">
      <formula>0</formula>
    </cfRule>
  </conditionalFormatting>
  <conditionalFormatting sqref="F240">
    <cfRule type="cellIs" dxfId="105" priority="225" stopIfTrue="1" operator="lessThan">
      <formula>0</formula>
    </cfRule>
  </conditionalFormatting>
  <conditionalFormatting sqref="F241">
    <cfRule type="cellIs" dxfId="104" priority="224" stopIfTrue="1" operator="lessThan">
      <formula>0</formula>
    </cfRule>
  </conditionalFormatting>
  <conditionalFormatting sqref="F242">
    <cfRule type="cellIs" dxfId="103" priority="222" stopIfTrue="1" operator="lessThan">
      <formula>0</formula>
    </cfRule>
  </conditionalFormatting>
  <conditionalFormatting sqref="F243">
    <cfRule type="cellIs" dxfId="102" priority="220" stopIfTrue="1" operator="lessThan">
      <formula>0</formula>
    </cfRule>
  </conditionalFormatting>
  <conditionalFormatting sqref="F244">
    <cfRule type="cellIs" dxfId="101" priority="215" stopIfTrue="1" operator="lessThan">
      <formula>0</formula>
    </cfRule>
  </conditionalFormatting>
  <conditionalFormatting sqref="F245">
    <cfRule type="cellIs" dxfId="100" priority="214" stopIfTrue="1" operator="lessThan">
      <formula>0</formula>
    </cfRule>
  </conditionalFormatting>
  <conditionalFormatting sqref="F246">
    <cfRule type="cellIs" dxfId="99" priority="213" stopIfTrue="1" operator="lessThan">
      <formula>0</formula>
    </cfRule>
  </conditionalFormatting>
  <conditionalFormatting sqref="F247">
    <cfRule type="cellIs" dxfId="98" priority="212" stopIfTrue="1" operator="lessThan">
      <formula>0</formula>
    </cfRule>
  </conditionalFormatting>
  <conditionalFormatting sqref="F248">
    <cfRule type="cellIs" dxfId="97" priority="199" stopIfTrue="1" operator="lessThan">
      <formula>0</formula>
    </cfRule>
  </conditionalFormatting>
  <conditionalFormatting sqref="F249">
    <cfRule type="cellIs" dxfId="96" priority="197" stopIfTrue="1" operator="lessThan">
      <formula>0</formula>
    </cfRule>
  </conditionalFormatting>
  <conditionalFormatting sqref="F250">
    <cfRule type="cellIs" dxfId="95" priority="196" stopIfTrue="1" operator="lessThan">
      <formula>0</formula>
    </cfRule>
  </conditionalFormatting>
  <conditionalFormatting sqref="F251">
    <cfRule type="cellIs" dxfId="94" priority="195" stopIfTrue="1" operator="lessThan">
      <formula>0</formula>
    </cfRule>
  </conditionalFormatting>
  <conditionalFormatting sqref="F252">
    <cfRule type="cellIs" dxfId="93" priority="194" stopIfTrue="1" operator="lessThan">
      <formula>0</formula>
    </cfRule>
  </conditionalFormatting>
  <conditionalFormatting sqref="F253">
    <cfRule type="cellIs" dxfId="92" priority="193" stopIfTrue="1" operator="lessThan">
      <formula>0</formula>
    </cfRule>
  </conditionalFormatting>
  <conditionalFormatting sqref="F254">
    <cfRule type="cellIs" dxfId="91" priority="191" stopIfTrue="1" operator="lessThan">
      <formula>0</formula>
    </cfRule>
  </conditionalFormatting>
  <conditionalFormatting sqref="F255">
    <cfRule type="cellIs" dxfId="90" priority="190" stopIfTrue="1" operator="lessThan">
      <formula>0</formula>
    </cfRule>
  </conditionalFormatting>
  <conditionalFormatting sqref="F256">
    <cfRule type="cellIs" dxfId="89" priority="188" stopIfTrue="1" operator="lessThan">
      <formula>0</formula>
    </cfRule>
  </conditionalFormatting>
  <conditionalFormatting sqref="F257">
    <cfRule type="cellIs" dxfId="88" priority="187" stopIfTrue="1" operator="lessThan">
      <formula>0</formula>
    </cfRule>
  </conditionalFormatting>
  <conditionalFormatting sqref="F259">
    <cfRule type="cellIs" dxfId="87" priority="179" stopIfTrue="1" operator="lessThan">
      <formula>0</formula>
    </cfRule>
  </conditionalFormatting>
  <conditionalFormatting sqref="F260">
    <cfRule type="cellIs" dxfId="86" priority="178" stopIfTrue="1" operator="lessThan">
      <formula>0</formula>
    </cfRule>
  </conditionalFormatting>
  <conditionalFormatting sqref="F261">
    <cfRule type="cellIs" dxfId="85" priority="175" stopIfTrue="1" operator="lessThan">
      <formula>0</formula>
    </cfRule>
  </conditionalFormatting>
  <conditionalFormatting sqref="F262">
    <cfRule type="cellIs" dxfId="84" priority="172" stopIfTrue="1" operator="lessThan">
      <formula>0</formula>
    </cfRule>
  </conditionalFormatting>
  <conditionalFormatting sqref="F263">
    <cfRule type="cellIs" dxfId="83" priority="169" stopIfTrue="1" operator="lessThan">
      <formula>0</formula>
    </cfRule>
  </conditionalFormatting>
  <conditionalFormatting sqref="F264">
    <cfRule type="cellIs" dxfId="82" priority="168" stopIfTrue="1" operator="lessThan">
      <formula>0</formula>
    </cfRule>
  </conditionalFormatting>
  <conditionalFormatting sqref="F265">
    <cfRule type="cellIs" dxfId="81" priority="167" stopIfTrue="1" operator="lessThan">
      <formula>0</formula>
    </cfRule>
  </conditionalFormatting>
  <conditionalFormatting sqref="F267">
    <cfRule type="cellIs" dxfId="80" priority="165" stopIfTrue="1" operator="lessThan">
      <formula>0</formula>
    </cfRule>
  </conditionalFormatting>
  <conditionalFormatting sqref="F268">
    <cfRule type="cellIs" dxfId="79" priority="164" stopIfTrue="1" operator="lessThan">
      <formula>0</formula>
    </cfRule>
  </conditionalFormatting>
  <conditionalFormatting sqref="F269 F271:F273">
    <cfRule type="cellIs" dxfId="78" priority="163" stopIfTrue="1" operator="lessThan">
      <formula>0</formula>
    </cfRule>
  </conditionalFormatting>
  <conditionalFormatting sqref="F270">
    <cfRule type="cellIs" dxfId="77" priority="161" stopIfTrue="1" operator="lessThan">
      <formula>0</formula>
    </cfRule>
  </conditionalFormatting>
  <conditionalFormatting sqref="F274">
    <cfRule type="cellIs" dxfId="76" priority="152" stopIfTrue="1" operator="lessThan">
      <formula>0</formula>
    </cfRule>
  </conditionalFormatting>
  <conditionalFormatting sqref="F275">
    <cfRule type="cellIs" dxfId="75" priority="151" stopIfTrue="1" operator="lessThan">
      <formula>0</formula>
    </cfRule>
  </conditionalFormatting>
  <conditionalFormatting sqref="F277">
    <cfRule type="cellIs" dxfId="74" priority="147" stopIfTrue="1" operator="lessThan">
      <formula>0</formula>
    </cfRule>
  </conditionalFormatting>
  <conditionalFormatting sqref="F278">
    <cfRule type="cellIs" dxfId="73" priority="145" stopIfTrue="1" operator="lessThan">
      <formula>0</formula>
    </cfRule>
  </conditionalFormatting>
  <conditionalFormatting sqref="F279">
    <cfRule type="cellIs" dxfId="72" priority="144" stopIfTrue="1" operator="lessThan">
      <formula>0</formula>
    </cfRule>
  </conditionalFormatting>
  <conditionalFormatting sqref="F280">
    <cfRule type="cellIs" dxfId="71" priority="143" stopIfTrue="1" operator="lessThan">
      <formula>0</formula>
    </cfRule>
  </conditionalFormatting>
  <conditionalFormatting sqref="F281">
    <cfRule type="cellIs" dxfId="70" priority="142" stopIfTrue="1" operator="lessThan">
      <formula>0</formula>
    </cfRule>
  </conditionalFormatting>
  <conditionalFormatting sqref="F282">
    <cfRule type="cellIs" dxfId="69" priority="141" stopIfTrue="1" operator="lessThan">
      <formula>0</formula>
    </cfRule>
  </conditionalFormatting>
  <conditionalFormatting sqref="F283">
    <cfRule type="cellIs" dxfId="68" priority="140" stopIfTrue="1" operator="lessThan">
      <formula>0</formula>
    </cfRule>
  </conditionalFormatting>
  <conditionalFormatting sqref="F285">
    <cfRule type="cellIs" dxfId="67" priority="134" stopIfTrue="1" operator="lessThan">
      <formula>0</formula>
    </cfRule>
  </conditionalFormatting>
  <conditionalFormatting sqref="F284">
    <cfRule type="cellIs" dxfId="66" priority="135" stopIfTrue="1" operator="lessThan">
      <formula>0</formula>
    </cfRule>
  </conditionalFormatting>
  <conditionalFormatting sqref="F286">
    <cfRule type="cellIs" dxfId="65" priority="130" stopIfTrue="1" operator="lessThan">
      <formula>0</formula>
    </cfRule>
  </conditionalFormatting>
  <conditionalFormatting sqref="F287">
    <cfRule type="cellIs" dxfId="64" priority="129" stopIfTrue="1" operator="lessThan">
      <formula>0</formula>
    </cfRule>
  </conditionalFormatting>
  <conditionalFormatting sqref="F288">
    <cfRule type="cellIs" dxfId="63" priority="125" stopIfTrue="1" operator="lessThan">
      <formula>0</formula>
    </cfRule>
  </conditionalFormatting>
  <conditionalFormatting sqref="F289">
    <cfRule type="cellIs" dxfId="62" priority="123" stopIfTrue="1" operator="lessThan">
      <formula>0</formula>
    </cfRule>
  </conditionalFormatting>
  <conditionalFormatting sqref="F290">
    <cfRule type="cellIs" dxfId="61" priority="121" stopIfTrue="1" operator="lessThan">
      <formula>0</formula>
    </cfRule>
  </conditionalFormatting>
  <conditionalFormatting sqref="F291">
    <cfRule type="cellIs" dxfId="60" priority="119" stopIfTrue="1" operator="lessThan">
      <formula>0</formula>
    </cfRule>
  </conditionalFormatting>
  <conditionalFormatting sqref="F292">
    <cfRule type="cellIs" dxfId="59" priority="117" stopIfTrue="1" operator="lessThan">
      <formula>0</formula>
    </cfRule>
  </conditionalFormatting>
  <conditionalFormatting sqref="F293">
    <cfRule type="cellIs" dxfId="58" priority="116" stopIfTrue="1" operator="lessThan">
      <formula>0</formula>
    </cfRule>
  </conditionalFormatting>
  <conditionalFormatting sqref="F294">
    <cfRule type="cellIs" dxfId="57" priority="115" stopIfTrue="1" operator="lessThan">
      <formula>0</formula>
    </cfRule>
  </conditionalFormatting>
  <conditionalFormatting sqref="F295">
    <cfRule type="cellIs" dxfId="56" priority="113" stopIfTrue="1" operator="lessThan">
      <formula>0</formula>
    </cfRule>
  </conditionalFormatting>
  <conditionalFormatting sqref="F297">
    <cfRule type="cellIs" dxfId="55" priority="111" stopIfTrue="1" operator="lessThan">
      <formula>0</formula>
    </cfRule>
  </conditionalFormatting>
  <conditionalFormatting sqref="F298">
    <cfRule type="cellIs" dxfId="54" priority="110" stopIfTrue="1" operator="lessThan">
      <formula>0</formula>
    </cfRule>
  </conditionalFormatting>
  <conditionalFormatting sqref="F299">
    <cfRule type="cellIs" dxfId="53" priority="109" stopIfTrue="1" operator="lessThan">
      <formula>0</formula>
    </cfRule>
  </conditionalFormatting>
  <conditionalFormatting sqref="F300">
    <cfRule type="cellIs" dxfId="52" priority="107" stopIfTrue="1" operator="lessThan">
      <formula>0</formula>
    </cfRule>
  </conditionalFormatting>
  <conditionalFormatting sqref="F301">
    <cfRule type="cellIs" dxfId="51" priority="97" stopIfTrue="1" operator="lessThan">
      <formula>0</formula>
    </cfRule>
  </conditionalFormatting>
  <conditionalFormatting sqref="F302">
    <cfRule type="cellIs" dxfId="50" priority="95" stopIfTrue="1" operator="lessThan">
      <formula>0</formula>
    </cfRule>
  </conditionalFormatting>
  <conditionalFormatting sqref="F303">
    <cfRule type="cellIs" dxfId="49" priority="93" stopIfTrue="1" operator="lessThan">
      <formula>0</formula>
    </cfRule>
  </conditionalFormatting>
  <conditionalFormatting sqref="F304">
    <cfRule type="cellIs" dxfId="48" priority="92" stopIfTrue="1" operator="lessThan">
      <formula>0</formula>
    </cfRule>
  </conditionalFormatting>
  <conditionalFormatting sqref="F305">
    <cfRule type="cellIs" dxfId="47" priority="91" stopIfTrue="1" operator="lessThan">
      <formula>0</formula>
    </cfRule>
  </conditionalFormatting>
  <conditionalFormatting sqref="F306">
    <cfRule type="cellIs" dxfId="46" priority="89" stopIfTrue="1" operator="lessThan">
      <formula>0</formula>
    </cfRule>
  </conditionalFormatting>
  <conditionalFormatting sqref="F307">
    <cfRule type="cellIs" dxfId="45" priority="88" stopIfTrue="1" operator="lessThan">
      <formula>0</formula>
    </cfRule>
  </conditionalFormatting>
  <conditionalFormatting sqref="F308">
    <cfRule type="cellIs" dxfId="44" priority="87" stopIfTrue="1" operator="lessThan">
      <formula>0</formula>
    </cfRule>
  </conditionalFormatting>
  <conditionalFormatting sqref="F309">
    <cfRule type="cellIs" dxfId="43" priority="86" stopIfTrue="1" operator="lessThan">
      <formula>0</formula>
    </cfRule>
  </conditionalFormatting>
  <conditionalFormatting sqref="F310">
    <cfRule type="cellIs" dxfId="42" priority="85" stopIfTrue="1" operator="lessThan">
      <formula>0</formula>
    </cfRule>
  </conditionalFormatting>
  <conditionalFormatting sqref="F311">
    <cfRule type="cellIs" dxfId="41" priority="84" stopIfTrue="1" operator="lessThan">
      <formula>0</formula>
    </cfRule>
  </conditionalFormatting>
  <conditionalFormatting sqref="F312">
    <cfRule type="cellIs" dxfId="40" priority="83" stopIfTrue="1" operator="lessThan">
      <formula>0</formula>
    </cfRule>
  </conditionalFormatting>
  <conditionalFormatting sqref="F313">
    <cfRule type="cellIs" dxfId="39" priority="82" stopIfTrue="1" operator="lessThan">
      <formula>0</formula>
    </cfRule>
  </conditionalFormatting>
  <conditionalFormatting sqref="F314">
    <cfRule type="cellIs" dxfId="38" priority="71" stopIfTrue="1" operator="lessThan">
      <formula>0</formula>
    </cfRule>
  </conditionalFormatting>
  <conditionalFormatting sqref="F315">
    <cfRule type="cellIs" dxfId="37" priority="70" stopIfTrue="1" operator="lessThan">
      <formula>0</formula>
    </cfRule>
  </conditionalFormatting>
  <conditionalFormatting sqref="F316">
    <cfRule type="cellIs" dxfId="36" priority="69" stopIfTrue="1" operator="lessThan">
      <formula>0</formula>
    </cfRule>
  </conditionalFormatting>
  <conditionalFormatting sqref="F317">
    <cfRule type="cellIs" dxfId="35" priority="68" stopIfTrue="1" operator="lessThan">
      <formula>0</formula>
    </cfRule>
  </conditionalFormatting>
  <conditionalFormatting sqref="F318">
    <cfRule type="cellIs" dxfId="34" priority="67" stopIfTrue="1" operator="lessThan">
      <formula>0</formula>
    </cfRule>
  </conditionalFormatting>
  <conditionalFormatting sqref="F319">
    <cfRule type="cellIs" dxfId="33" priority="63" stopIfTrue="1" operator="lessThan">
      <formula>0</formula>
    </cfRule>
  </conditionalFormatting>
  <conditionalFormatting sqref="G320">
    <cfRule type="cellIs" dxfId="32" priority="54" stopIfTrue="1" operator="lessThan">
      <formula>0</formula>
    </cfRule>
  </conditionalFormatting>
  <conditionalFormatting sqref="F320">
    <cfRule type="cellIs" dxfId="31" priority="53" stopIfTrue="1" operator="lessThan">
      <formula>0</formula>
    </cfRule>
  </conditionalFormatting>
  <conditionalFormatting sqref="G321">
    <cfRule type="cellIs" dxfId="30" priority="48" stopIfTrue="1" operator="lessThan">
      <formula>0</formula>
    </cfRule>
  </conditionalFormatting>
  <conditionalFormatting sqref="F321">
    <cfRule type="cellIs" dxfId="29" priority="47" stopIfTrue="1" operator="lessThan">
      <formula>0</formula>
    </cfRule>
  </conditionalFormatting>
  <conditionalFormatting sqref="G322">
    <cfRule type="cellIs" dxfId="28" priority="46" stopIfTrue="1" operator="lessThan">
      <formula>0</formula>
    </cfRule>
  </conditionalFormatting>
  <conditionalFormatting sqref="F322">
    <cfRule type="cellIs" dxfId="27" priority="45" stopIfTrue="1" operator="lessThan">
      <formula>0</formula>
    </cfRule>
  </conditionalFormatting>
  <conditionalFormatting sqref="G324">
    <cfRule type="cellIs" dxfId="26" priority="40" stopIfTrue="1" operator="lessThan">
      <formula>0</formula>
    </cfRule>
  </conditionalFormatting>
  <conditionalFormatting sqref="F324">
    <cfRule type="cellIs" dxfId="25" priority="39" stopIfTrue="1" operator="lessThan">
      <formula>0</formula>
    </cfRule>
  </conditionalFormatting>
  <conditionalFormatting sqref="G325">
    <cfRule type="cellIs" dxfId="24" priority="38" stopIfTrue="1" operator="lessThan">
      <formula>0</formula>
    </cfRule>
  </conditionalFormatting>
  <conditionalFormatting sqref="F325">
    <cfRule type="cellIs" dxfId="23" priority="37" stopIfTrue="1" operator="lessThan">
      <formula>0</formula>
    </cfRule>
  </conditionalFormatting>
  <conditionalFormatting sqref="G326">
    <cfRule type="cellIs" dxfId="22" priority="34" stopIfTrue="1" operator="lessThan">
      <formula>0</formula>
    </cfRule>
  </conditionalFormatting>
  <conditionalFormatting sqref="F326">
    <cfRule type="cellIs" dxfId="21" priority="33" stopIfTrue="1" operator="lessThan">
      <formula>0</formula>
    </cfRule>
  </conditionalFormatting>
  <conditionalFormatting sqref="G327">
    <cfRule type="cellIs" dxfId="20" priority="30" stopIfTrue="1" operator="lessThan">
      <formula>0</formula>
    </cfRule>
  </conditionalFormatting>
  <conditionalFormatting sqref="F327">
    <cfRule type="cellIs" dxfId="19" priority="29" stopIfTrue="1" operator="lessThan">
      <formula>0</formula>
    </cfRule>
  </conditionalFormatting>
  <conditionalFormatting sqref="G328">
    <cfRule type="cellIs" dxfId="18" priority="28" stopIfTrue="1" operator="lessThan">
      <formula>0</formula>
    </cfRule>
  </conditionalFormatting>
  <conditionalFormatting sqref="F328">
    <cfRule type="cellIs" dxfId="17" priority="27" stopIfTrue="1" operator="lessThan">
      <formula>0</formula>
    </cfRule>
  </conditionalFormatting>
  <conditionalFormatting sqref="G329">
    <cfRule type="cellIs" dxfId="16" priority="26" stopIfTrue="1" operator="lessThan">
      <formula>0</formula>
    </cfRule>
  </conditionalFormatting>
  <conditionalFormatting sqref="F329">
    <cfRule type="cellIs" dxfId="15" priority="25" stopIfTrue="1" operator="lessThan">
      <formula>0</formula>
    </cfRule>
  </conditionalFormatting>
  <conditionalFormatting sqref="G330">
    <cfRule type="cellIs" dxfId="14" priority="24" stopIfTrue="1" operator="lessThan">
      <formula>0</formula>
    </cfRule>
  </conditionalFormatting>
  <conditionalFormatting sqref="F330">
    <cfRule type="cellIs" dxfId="13" priority="23" stopIfTrue="1" operator="lessThan">
      <formula>0</formula>
    </cfRule>
  </conditionalFormatting>
  <conditionalFormatting sqref="G331">
    <cfRule type="cellIs" dxfId="12" priority="13" stopIfTrue="1" operator="lessThan">
      <formula>0</formula>
    </cfRule>
  </conditionalFormatting>
  <conditionalFormatting sqref="F331">
    <cfRule type="cellIs" dxfId="11" priority="12" stopIfTrue="1" operator="lessThan">
      <formula>0</formula>
    </cfRule>
  </conditionalFormatting>
  <conditionalFormatting sqref="G332">
    <cfRule type="cellIs" dxfId="10" priority="11" stopIfTrue="1" operator="lessThan">
      <formula>0</formula>
    </cfRule>
  </conditionalFormatting>
  <conditionalFormatting sqref="F332">
    <cfRule type="cellIs" dxfId="9" priority="10" stopIfTrue="1" operator="lessThan">
      <formula>0</formula>
    </cfRule>
  </conditionalFormatting>
  <conditionalFormatting sqref="G333">
    <cfRule type="cellIs" dxfId="8" priority="9" stopIfTrue="1" operator="lessThan">
      <formula>0</formula>
    </cfRule>
  </conditionalFormatting>
  <conditionalFormatting sqref="F333">
    <cfRule type="cellIs" dxfId="7" priority="8" stopIfTrue="1" operator="lessThan">
      <formula>0</formula>
    </cfRule>
  </conditionalFormatting>
  <conditionalFormatting sqref="G334">
    <cfRule type="cellIs" dxfId="6" priority="7" stopIfTrue="1" operator="lessThan">
      <formula>0</formula>
    </cfRule>
  </conditionalFormatting>
  <conditionalFormatting sqref="F334">
    <cfRule type="cellIs" dxfId="5" priority="6" stopIfTrue="1" operator="lessThan">
      <formula>0</formula>
    </cfRule>
  </conditionalFormatting>
  <conditionalFormatting sqref="G335">
    <cfRule type="cellIs" dxfId="4" priority="5" stopIfTrue="1" operator="lessThan">
      <formula>0</formula>
    </cfRule>
  </conditionalFormatting>
  <conditionalFormatting sqref="F335">
    <cfRule type="cellIs" dxfId="3" priority="4" stopIfTrue="1" operator="lessThan">
      <formula>0</formula>
    </cfRule>
  </conditionalFormatting>
  <conditionalFormatting sqref="F336">
    <cfRule type="cellIs" dxfId="2" priority="3" stopIfTrue="1" operator="lessThan">
      <formula>0</formula>
    </cfRule>
  </conditionalFormatting>
  <conditionalFormatting sqref="G337">
    <cfRule type="cellIs" dxfId="1" priority="2" stopIfTrue="1" operator="lessThan">
      <formula>0</formula>
    </cfRule>
  </conditionalFormatting>
  <conditionalFormatting sqref="F33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2022-10-20T20:50:18Z</dcterms:modified>
</cp:coreProperties>
</file>