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8_{955E321D-B205-5747-90F8-CA9CC1B7EA64}" xr6:coauthVersionLast="47" xr6:coauthVersionMax="47" xr10:uidLastSave="{00000000-0000-0000-0000-000000000000}"/>
  <bookViews>
    <workbookView xWindow="6940" yWindow="98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9" i="1" l="1"/>
  <c r="O448" i="1"/>
  <c r="O447" i="1"/>
  <c r="O445" i="1"/>
  <c r="O446" i="1"/>
  <c r="I36" i="1"/>
  <c r="I35" i="1"/>
  <c r="O444" i="1"/>
  <c r="O443" i="1"/>
  <c r="O442" i="1"/>
  <c r="O440" i="1"/>
  <c r="O441" i="1"/>
  <c r="O438" i="1"/>
  <c r="O439" i="1"/>
  <c r="O436" i="1"/>
  <c r="O437" i="1"/>
  <c r="O435" i="1"/>
  <c r="O434" i="1"/>
  <c r="J35" i="1" l="1"/>
  <c r="O432" i="1" l="1"/>
  <c r="O433" i="1"/>
  <c r="O431" i="1" l="1"/>
  <c r="O429" i="1" l="1"/>
  <c r="O430" i="1"/>
  <c r="B21" i="1"/>
  <c r="O423" i="1" l="1"/>
  <c r="O424" i="1"/>
  <c r="O425" i="1"/>
  <c r="O426" i="1"/>
  <c r="O427" i="1"/>
  <c r="O428" i="1"/>
  <c r="O422" i="1" l="1"/>
  <c r="O421" i="1" l="1"/>
  <c r="O418" i="1"/>
  <c r="O419" i="1"/>
  <c r="O420" i="1"/>
  <c r="O417" i="1" l="1"/>
  <c r="O416" i="1"/>
  <c r="O415" i="1"/>
  <c r="O413" i="1"/>
  <c r="O414" i="1"/>
  <c r="O407" i="1" l="1"/>
  <c r="O408" i="1"/>
  <c r="O409" i="1"/>
  <c r="O410" i="1"/>
  <c r="O411" i="1"/>
  <c r="O412" i="1"/>
  <c r="O406" i="1"/>
  <c r="O405" i="1"/>
  <c r="O403" i="1"/>
  <c r="O404" i="1"/>
  <c r="O402" i="1"/>
  <c r="O400" i="1"/>
  <c r="O401" i="1"/>
  <c r="O399" i="1"/>
  <c r="O395" i="1" l="1"/>
  <c r="O396" i="1"/>
  <c r="O397" i="1"/>
  <c r="O398" i="1"/>
  <c r="O394" i="1"/>
  <c r="O391" i="1"/>
  <c r="O392" i="1"/>
  <c r="O393" i="1"/>
  <c r="O390" i="1"/>
  <c r="O389" i="1" l="1"/>
  <c r="O388" i="1"/>
  <c r="O385" i="1"/>
  <c r="O386" i="1"/>
  <c r="O387" i="1"/>
  <c r="O384" i="1"/>
  <c r="O383" i="1"/>
  <c r="O381" i="1" l="1"/>
  <c r="O382" i="1"/>
  <c r="O380" i="1"/>
  <c r="O379" i="1"/>
  <c r="O375" i="1"/>
  <c r="O376" i="1"/>
  <c r="O377" i="1"/>
  <c r="O378" i="1"/>
  <c r="O373" i="1" l="1"/>
  <c r="O374" i="1"/>
  <c r="O372" i="1"/>
  <c r="O371" i="1"/>
  <c r="O369" i="1" l="1"/>
  <c r="O370" i="1"/>
  <c r="O368" i="1"/>
  <c r="O367" i="1"/>
  <c r="O366" i="1"/>
  <c r="O365" i="1"/>
  <c r="F6" i="1" l="1"/>
  <c r="O357" i="1"/>
  <c r="O358" i="1"/>
  <c r="O359" i="1"/>
  <c r="O360" i="1"/>
  <c r="O356" i="1"/>
  <c r="O348" i="1"/>
  <c r="O349" i="1"/>
  <c r="O350" i="1"/>
  <c r="O351" i="1"/>
  <c r="O352" i="1"/>
  <c r="O353" i="1"/>
  <c r="O354" i="1"/>
  <c r="O355" i="1"/>
  <c r="F7" i="1" l="1"/>
  <c r="O345" i="1"/>
  <c r="O346" i="1"/>
  <c r="O347" i="1"/>
  <c r="O344" i="1"/>
  <c r="O336" i="1"/>
  <c r="O337" i="1"/>
  <c r="O338" i="1"/>
  <c r="O339" i="1"/>
  <c r="O340" i="1"/>
  <c r="O341" i="1"/>
  <c r="O342" i="1"/>
  <c r="O343" i="1"/>
  <c r="O332" i="1"/>
  <c r="O333" i="1"/>
  <c r="O334" i="1"/>
  <c r="O335" i="1"/>
  <c r="O327" i="1" l="1"/>
  <c r="O328" i="1"/>
  <c r="O329" i="1"/>
  <c r="O330" i="1"/>
  <c r="O331" i="1"/>
  <c r="O325" i="1"/>
  <c r="O326" i="1"/>
  <c r="O324" i="1"/>
  <c r="O323" i="1"/>
  <c r="O322" i="1"/>
  <c r="O318" i="1"/>
  <c r="O319" i="1"/>
  <c r="O320" i="1"/>
  <c r="O321" i="1"/>
  <c r="O317" i="1"/>
  <c r="O314" i="1"/>
  <c r="O315" i="1"/>
  <c r="O316" i="1"/>
  <c r="O313" i="1"/>
  <c r="O312" i="1"/>
  <c r="O311" i="1"/>
  <c r="O310" i="1"/>
  <c r="O307" i="1"/>
  <c r="O308" i="1"/>
  <c r="O309" i="1"/>
  <c r="O303" i="1"/>
  <c r="O304" i="1"/>
  <c r="O305" i="1"/>
  <c r="O306" i="1"/>
  <c r="O302" i="1"/>
  <c r="O301" i="1"/>
  <c r="O300" i="1"/>
  <c r="O299" i="1"/>
  <c r="O298" i="1"/>
  <c r="O295" i="1"/>
  <c r="O296" i="1"/>
  <c r="O297" i="1"/>
  <c r="O294" i="1"/>
  <c r="O293" i="1"/>
  <c r="O292" i="1"/>
  <c r="O291" i="1"/>
  <c r="O290" i="1"/>
  <c r="O289" i="1"/>
  <c r="O288" i="1"/>
  <c r="O285" i="1"/>
  <c r="O286" i="1"/>
  <c r="O287" i="1"/>
  <c r="O284" i="1"/>
  <c r="O282" i="1"/>
  <c r="O283" i="1"/>
  <c r="O281" i="1"/>
  <c r="O280" i="1"/>
  <c r="O279" i="1"/>
  <c r="O278" i="1"/>
  <c r="O277" i="1"/>
  <c r="O276" i="1"/>
  <c r="O275" i="1"/>
  <c r="O270" i="1"/>
  <c r="O271" i="1"/>
  <c r="O272" i="1"/>
  <c r="O273" i="1"/>
  <c r="O274" i="1"/>
  <c r="O269" i="1"/>
  <c r="O262" i="1"/>
  <c r="O263" i="1"/>
  <c r="O264" i="1"/>
  <c r="O265" i="1"/>
  <c r="O266" i="1"/>
  <c r="O267" i="1"/>
  <c r="O268" i="1"/>
  <c r="O261" i="1"/>
  <c r="O260" i="1"/>
  <c r="O259" i="1"/>
  <c r="O255" i="1"/>
  <c r="O254" i="1"/>
  <c r="O253" i="1"/>
  <c r="O252" i="1"/>
  <c r="O251" i="1"/>
  <c r="O248" i="1"/>
  <c r="O249" i="1"/>
  <c r="O250" i="1"/>
  <c r="O247" i="1"/>
  <c r="O246" i="1"/>
  <c r="O245" i="1"/>
  <c r="O244" i="1"/>
  <c r="O242" i="1"/>
  <c r="O243" i="1"/>
  <c r="O241" i="1"/>
  <c r="O240" i="1"/>
  <c r="O238" i="1"/>
  <c r="O239" i="1"/>
  <c r="O235" i="1"/>
  <c r="O236" i="1"/>
  <c r="O237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5" i="1"/>
  <c r="O216" i="1"/>
  <c r="O214" i="1"/>
  <c r="O213" i="1"/>
  <c r="O212" i="1"/>
  <c r="O211" i="1"/>
  <c r="O210" i="1"/>
  <c r="O207" i="1"/>
  <c r="O209" i="1"/>
  <c r="O208" i="1"/>
  <c r="O206" i="1"/>
  <c r="O204" i="1"/>
  <c r="O205" i="1"/>
  <c r="O203" i="1"/>
  <c r="O202" i="1"/>
  <c r="O201" i="1"/>
  <c r="O200" i="1"/>
  <c r="O198" i="1"/>
  <c r="O199" i="1"/>
  <c r="B8" i="3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N180" i="1"/>
  <c r="O180" i="1" s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N131" i="1"/>
  <c r="O131" i="1" s="1"/>
  <c r="O130" i="1"/>
  <c r="O129" i="1"/>
  <c r="O128" i="1"/>
  <c r="O127" i="1"/>
  <c r="O126" i="1"/>
  <c r="N125" i="1"/>
  <c r="O125" i="1" s="1"/>
  <c r="O124" i="1"/>
  <c r="O123" i="1"/>
  <c r="O122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N74" i="1"/>
  <c r="O73" i="1"/>
  <c r="O72" i="1"/>
  <c r="O71" i="1"/>
  <c r="N70" i="1"/>
  <c r="O70" i="1" s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F13" i="1" l="1"/>
  <c r="F9" i="1"/>
  <c r="F11" i="1" s="1"/>
</calcChain>
</file>

<file path=xl/sharedStrings.xml><?xml version="1.0" encoding="utf-8"?>
<sst xmlns="http://schemas.openxmlformats.org/spreadsheetml/2006/main" count="1258" uniqueCount="454">
  <si>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</si>
  <si>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</si>
  <si>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</si>
  <si>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</si>
  <si>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</si>
  <si>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</si>
  <si>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</si>
  <si>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</si>
  <si>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</si>
  <si>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</si>
  <si>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</si>
  <si>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</si>
  <si>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</si>
  <si>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</si>
  <si>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</si>
  <si>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</si>
  <si>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</si>
  <si>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</si>
  <si>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</si>
  <si>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</si>
  <si>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</si>
  <si>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</si>
  <si>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</si>
  <si>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</si>
  <si>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</si>
  <si>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</si>
  <si>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</si>
  <si>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</si>
  <si>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</si>
  <si>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</si>
  <si>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</si>
  <si>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</si>
  <si>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</si>
  <si>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</si>
  <si>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</si>
  <si>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</si>
  <si>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</si>
  <si>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</si>
  <si>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</si>
  <si>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</si>
  <si>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</si>
  <si>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</si>
  <si>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</si>
  <si>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</si>
  <si>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</si>
  <si>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</si>
  <si>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</si>
  <si>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</si>
  <si>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</si>
  <si>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</si>
  <si>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</si>
  <si>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</si>
  <si>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</si>
  <si>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</si>
  <si>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</si>
  <si>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</si>
  <si>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</si>
  <si>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</si>
  <si>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</si>
  <si>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</si>
  <si>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</si>
  <si>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</si>
  <si>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</si>
  <si>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</si>
  <si>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</si>
  <si>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</si>
  <si>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</si>
  <si>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</si>
  <si>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</si>
  <si>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</si>
  <si>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</si>
  <si>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</si>
  <si>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</si>
  <si>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</si>
  <si>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</si>
  <si>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</si>
  <si>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</si>
  <si>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</si>
  <si>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</si>
  <si>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</si>
  <si>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</si>
  <si>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</si>
  <si>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</si>
  <si>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</si>
  <si>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</si>
  <si>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</si>
  <si>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</si>
  <si>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</si>
  <si>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</si>
  <si>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</si>
  <si>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</si>
  <si>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</si>
  <si>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</si>
  <si>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</si>
  <si>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</si>
  <si>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</si>
  <si>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</si>
  <si>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</si>
  <si>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</si>
  <si>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</si>
  <si>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</si>
  <si>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</si>
  <si>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</si>
  <si>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</si>
  <si>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</si>
  <si>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</si>
  <si>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</si>
  <si>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</si>
  <si>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</si>
  <si>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</si>
  <si>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</si>
  <si>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</si>
  <si>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</si>
  <si>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</si>
  <si>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</si>
  <si>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</si>
  <si>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</si>
  <si>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</si>
  <si>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</si>
  <si>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</si>
  <si>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</si>
  <si>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</si>
  <si>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</si>
  <si>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</si>
  <si>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</si>
  <si>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</si>
  <si>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</si>
  <si>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</si>
  <si>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</si>
  <si>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</si>
  <si>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</si>
  <si>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</si>
  <si>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</si>
  <si>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</si>
  <si>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</si>
  <si>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</si>
  <si>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</si>
  <si>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</si>
  <si>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</si>
  <si>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</si>
  <si>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</si>
  <si>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</si>
  <si>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</si>
  <si>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</si>
  <si>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</si>
  <si>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</si>
  <si>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</si>
  <si>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</si>
  <si>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</si>
  <si>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</si>
  <si>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</si>
  <si>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</si>
  <si>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</si>
  <si>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</si>
  <si>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</si>
  <si>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</si>
  <si>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</si>
  <si>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</si>
  <si>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</si>
  <si>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</si>
  <si>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</si>
  <si>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</si>
  <si>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</si>
  <si>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</si>
  <si>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</si>
  <si>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</si>
  <si>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</si>
  <si>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</si>
  <si>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</si>
  <si>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</si>
  <si>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</si>
  <si>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</si>
  <si>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</si>
  <si>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</si>
  <si>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</si>
  <si>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</si>
  <si>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</si>
  <si>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</si>
  <si>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</si>
  <si>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</si>
  <si>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</si>
  <si>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</si>
  <si>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</si>
  <si>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</si>
  <si>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</si>
  <si>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</si>
  <si>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</si>
  <si>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</si>
  <si>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</si>
  <si>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</si>
  <si>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</si>
  <si>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</si>
  <si>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</si>
  <si>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</si>
  <si>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</si>
  <si>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</si>
  <si>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</si>
  <si>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</si>
  <si>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</si>
  <si>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</si>
  <si>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</si>
  <si>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</si>
  <si>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</si>
  <si>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</si>
  <si>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</si>
  <si>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</si>
  <si>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</si>
  <si>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</si>
  <si>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</si>
  <si>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</si>
  <si>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</si>
  <si>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</si>
  <si>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</si>
  <si>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</si>
  <si>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</si>
  <si>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</si>
  <si>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</si>
  <si>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</si>
  <si>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</si>
  <si>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</si>
  <si>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</si>
  <si>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</si>
  <si>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</si>
  <si>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</si>
  <si>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</si>
  <si>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</si>
  <si>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</si>
  <si>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</si>
  <si>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</si>
  <si>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</si>
  <si>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</si>
  <si>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</si>
  <si>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</si>
  <si>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</si>
  <si>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</si>
  <si>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</si>
  <si>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</si>
  <si>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</si>
  <si>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</si>
  <si>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</si>
  <si>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</si>
  <si>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</si>
  <si>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</si>
  <si>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</si>
  <si>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</si>
  <si>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</si>
  <si>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</si>
  <si>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</si>
  <si>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</si>
  <si>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</si>
  <si>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</si>
  <si>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</si>
  <si>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</si>
  <si>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</si>
  <si>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</si>
  <si>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</si>
  <si>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</si>
  <si>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</si>
  <si>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</si>
  <si>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</si>
  <si>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</si>
  <si>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</si>
  <si>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</si>
  <si>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</si>
  <si>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</si>
  <si>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</si>
  <si>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</si>
  <si>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</si>
  <si>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</si>
  <si>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</si>
  <si>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</si>
  <si>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</si>
  <si>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</si>
  <si>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</si>
  <si>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</si>
  <si>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</si>
  <si>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</si>
  <si>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</si>
  <si>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</si>
  <si>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</si>
  <si>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</si>
  <si>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</si>
  <si>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</si>
  <si>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</si>
  <si>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</si>
  <si>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</si>
  <si>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</si>
  <si>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</si>
  <si>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</si>
  <si>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</si>
  <si>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</si>
  <si>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</si>
  <si>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</si>
  <si>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</si>
  <si>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</si>
  <si>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</si>
  <si>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</si>
  <si>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</si>
  <si>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</si>
  <si>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</si>
  <si>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</si>
  <si>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</si>
  <si>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</si>
  <si>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</si>
  <si>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</si>
  <si>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</si>
  <si>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</si>
  <si>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</si>
  <si>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</si>
  <si>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</si>
  <si>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</si>
  <si>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</si>
  <si>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</si>
  <si>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</si>
  <si>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</si>
  <si>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</si>
  <si>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</si>
  <si>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</si>
  <si>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</si>
  <si>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</si>
  <si>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</si>
  <si>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</si>
  <si>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</si>
  <si>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</si>
  <si>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</si>
  <si>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</si>
  <si>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</si>
  <si>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</si>
  <si>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</si>
  <si>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</si>
  <si>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</si>
  <si>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</si>
  <si>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</si>
  <si>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</si>
  <si>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</si>
  <si>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</si>
  <si>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</si>
  <si>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</si>
  <si>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</si>
  <si>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</si>
  <si>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</si>
  <si>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</si>
  <si>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</si>
  <si>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</si>
  <si>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</si>
  <si>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</si>
  <si>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</si>
  <si>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</si>
  <si>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</si>
  <si>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</si>
  <si>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</si>
  <si>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</si>
  <si>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</si>
  <si>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</si>
  <si>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</si>
  <si>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</si>
  <si>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</si>
  <si>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</si>
  <si>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</si>
  <si>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</si>
  <si>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</si>
  <si>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</si>
  <si>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</si>
  <si>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</si>
  <si>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</si>
  <si>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</si>
  <si>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</si>
  <si>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</si>
  <si>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</si>
  <si>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</si>
  <si>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</si>
  <si>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</si>
  <si>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</si>
  <si>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</si>
  <si>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</si>
  <si>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</si>
  <si>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</si>
  <si>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</si>
  <si>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</si>
  <si>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</si>
  <si>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</si>
  <si>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</si>
  <si>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</si>
  <si>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</si>
  <si>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</si>
  <si>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</si>
  <si>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</si>
  <si>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</si>
  <si>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</si>
  <si>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</si>
  <si>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</si>
  <si>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</si>
  <si>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</si>
  <si>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</si>
  <si>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</si>
  <si>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</si>
  <si>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</si>
  <si>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</si>
  <si>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</si>
  <si>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</si>
  <si>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</si>
  <si>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</si>
  <si>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</si>
  <si>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</si>
  <si>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</si>
  <si>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</si>
  <si>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</si>
  <si>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</si>
  <si>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</si>
  <si>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</si>
  <si>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</si>
  <si>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</si>
  <si>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</si>
  <si>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</si>
  <si>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</si>
  <si>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</si>
  <si>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</si>
  <si>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</si>
  <si>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</si>
  <si>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</si>
  <si>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</si>
  <si>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</si>
  <si>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</si>
  <si>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</si>
  <si>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</si>
  <si>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</si>
  <si>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</si>
  <si>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</si>
  <si>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</si>
  <si>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</si>
  <si>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</si>
  <si>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</si>
  <si>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</si>
  <si>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</si>
  <si>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</si>
  <si>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</si>
  <si>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</si>
  <si>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</si>
  <si>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</si>
  <si>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</si>
  <si>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</si>
  <si>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</si>
  <si>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October Month to Date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</si>
  <si>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</si>
  <si>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</si>
  <si>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</si>
  <si>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</si>
  <si>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</si>
  <si>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</si>
  <si>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</si>
  <si>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(SPY) 11/$410 puts</t>
  </si>
  <si>
    <t>(SPY) 11/$400 puts</t>
  </si>
  <si>
    <t>(TSLA) 10/$170-$180 call spread</t>
  </si>
  <si>
    <t>NO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</si>
</sst>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6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30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172" fontId="16" fillId="5" borderId="0" xfId="0" applyNumberFormat="1" applyFont="1" applyFill="1"/>
    <xf numFmtId="172" fontId="16" fillId="5" borderId="0" xfId="2" applyNumberFormat="1" applyFont="1" applyFill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-0.1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12"/>
  <sheetViews>
    <sheetView tabSelected="1" defaultGridColor="0" topLeftCell="A3" colorId="9" zoomScale="64" zoomScaleNormal="100" workbookViewId="0">
      <selection activeCell="H35" sqref="H35:H36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44859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SUM(N365:N665)</f>
        <v>0.76490000000000014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SUM(J28:J44)</f>
        <v>-1.1999999999999955E-2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5.8785000000000007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F9-582.24%</f>
        <v>5.6100000000000705E-2</v>
      </c>
      <c r="G11" s="5" t="s">
        <v>442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/>
      <c r="C13" s="6"/>
      <c r="D13" s="6"/>
      <c r="E13" s="6"/>
      <c r="F13" s="20">
        <f>F6+F7</f>
        <v>0.75290000000000012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453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6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7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8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129" t="s">
        <v>443</v>
      </c>
      <c r="B19" s="84">
        <v>-0.1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9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-0.1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0.1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95" customFormat="1" ht="30.75" customHeight="1" x14ac:dyDescent="0.35">
      <c r="A35" s="94">
        <v>44847</v>
      </c>
      <c r="C35" s="95" t="s">
        <v>450</v>
      </c>
      <c r="D35" s="95" t="s">
        <v>47</v>
      </c>
      <c r="E35" s="95" t="s">
        <v>48</v>
      </c>
      <c r="F35" s="99">
        <v>400</v>
      </c>
      <c r="G35" s="100">
        <v>43</v>
      </c>
      <c r="H35" s="124">
        <v>28.035</v>
      </c>
      <c r="I35" s="75">
        <f>(G35-H35)/(G35)*(-G35*100*P35)/100000</f>
        <v>-0.17957999999999999</v>
      </c>
      <c r="J35" s="75">
        <f>I35+I36</f>
        <v>-1.1999999999999955E-2</v>
      </c>
      <c r="K35" s="97">
        <v>0.1</v>
      </c>
      <c r="L35" s="98">
        <v>1</v>
      </c>
      <c r="M35" s="97">
        <v>0.1</v>
      </c>
      <c r="N35" s="96">
        <v>-0.2</v>
      </c>
      <c r="O35" s="101">
        <v>0.16</v>
      </c>
      <c r="P35" s="95">
        <v>12</v>
      </c>
    </row>
    <row r="36" spans="1:255" s="102" customFormat="1" ht="30.75" customHeight="1" x14ac:dyDescent="0.35">
      <c r="A36" s="94">
        <v>44847</v>
      </c>
      <c r="C36" s="95" t="s">
        <v>451</v>
      </c>
      <c r="D36" s="95" t="s">
        <v>47</v>
      </c>
      <c r="E36" s="102" t="s">
        <v>49</v>
      </c>
      <c r="F36" s="99">
        <v>400</v>
      </c>
      <c r="G36" s="100">
        <v>34.200000000000003</v>
      </c>
      <c r="H36" s="125">
        <v>20.234999999999999</v>
      </c>
      <c r="I36" s="75">
        <f>(G36-H36)/(G36)*(-G36*100*P36)/100000</f>
        <v>0.16758000000000003</v>
      </c>
      <c r="J36" s="78"/>
      <c r="N36" s="97">
        <v>0.216</v>
      </c>
      <c r="P36" s="102">
        <v>-12</v>
      </c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102" customFormat="1" ht="30.75" customHeight="1" x14ac:dyDescent="0.35">
      <c r="A40" s="94"/>
      <c r="C40" s="95"/>
      <c r="D40" s="95"/>
      <c r="F40" s="99"/>
      <c r="G40" s="100"/>
      <c r="H40" s="117"/>
      <c r="I40" s="75"/>
      <c r="J40" s="78"/>
      <c r="N40" s="97"/>
    </row>
    <row r="41" spans="1:255" s="102" customFormat="1" ht="30.75" customHeight="1" x14ac:dyDescent="0.35">
      <c r="A41" s="94"/>
      <c r="C41" s="95"/>
      <c r="D41" s="95"/>
      <c r="F41" s="99"/>
      <c r="G41" s="100"/>
      <c r="H41" s="117"/>
      <c r="I41" s="75"/>
      <c r="J41" s="78"/>
      <c r="N41" s="97"/>
    </row>
    <row r="42" spans="1:255" s="40" customFormat="1" ht="31" customHeight="1" x14ac:dyDescent="0.35">
      <c r="A42" s="39"/>
      <c r="B42" s="19"/>
      <c r="C42" s="6"/>
      <c r="D42" s="6"/>
      <c r="E42" s="6"/>
      <c r="F42" s="41"/>
      <c r="G42" s="11"/>
      <c r="H42" s="118"/>
      <c r="I42" s="44"/>
      <c r="J42" s="7"/>
      <c r="K42" s="8"/>
      <c r="L42" s="9"/>
      <c r="M42" s="8"/>
      <c r="N42" s="7"/>
      <c r="O42" s="45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  <c r="BO42" s="6"/>
      <c r="BP42" s="6"/>
      <c r="BQ42" s="6"/>
      <c r="BR42" s="6"/>
      <c r="BS42" s="6"/>
      <c r="BT42" s="6"/>
      <c r="BU42" s="6"/>
      <c r="BV42" s="6"/>
      <c r="BW42" s="6"/>
      <c r="BX42" s="6"/>
      <c r="BY42" s="6"/>
      <c r="BZ42" s="6"/>
      <c r="CA42" s="6"/>
      <c r="CB42" s="6"/>
      <c r="CC42" s="6"/>
      <c r="CD42" s="6"/>
      <c r="CE42" s="6"/>
      <c r="CF42" s="6"/>
      <c r="CG42" s="6"/>
      <c r="CH42" s="6"/>
      <c r="CI42" s="6"/>
      <c r="CJ42" s="6"/>
      <c r="CK42" s="6"/>
      <c r="CL42" s="6"/>
      <c r="CM42" s="6"/>
      <c r="CN42" s="6"/>
      <c r="CO42" s="6"/>
      <c r="CP42" s="6"/>
      <c r="CQ42" s="6"/>
      <c r="CR42" s="6"/>
      <c r="CS42" s="6"/>
      <c r="CT42" s="6"/>
      <c r="CU42" s="6"/>
      <c r="CV42" s="6"/>
      <c r="CW42" s="6"/>
      <c r="CX42" s="6"/>
      <c r="CY42" s="6"/>
      <c r="CZ42" s="6"/>
      <c r="DA42" s="6"/>
      <c r="DB42" s="6"/>
      <c r="DC42" s="6"/>
      <c r="DD42" s="6"/>
      <c r="DE42" s="6"/>
      <c r="DF42" s="6"/>
      <c r="DG42" s="6"/>
      <c r="DH42" s="6"/>
      <c r="DI42" s="6"/>
      <c r="DJ42" s="6"/>
      <c r="DK42" s="6"/>
      <c r="DL42" s="6"/>
      <c r="DM42" s="6"/>
      <c r="DN42" s="6"/>
      <c r="DO42" s="6"/>
      <c r="DP42" s="6"/>
      <c r="DQ42" s="6"/>
      <c r="DR42" s="6"/>
      <c r="DS42" s="6"/>
      <c r="DT42" s="6"/>
      <c r="DU42" s="6"/>
      <c r="DV42" s="6"/>
      <c r="DW42" s="6"/>
      <c r="DX42" s="6"/>
      <c r="DY42" s="6"/>
      <c r="DZ42" s="6"/>
      <c r="EA42" s="6"/>
      <c r="EB42" s="6"/>
      <c r="EC42" s="6"/>
      <c r="ED42" s="6"/>
      <c r="EE42" s="6"/>
      <c r="EF42" s="6"/>
      <c r="EG42" s="6"/>
      <c r="EH42" s="6"/>
      <c r="EI42" s="6"/>
      <c r="EJ42" s="6"/>
      <c r="EK42" s="6"/>
      <c r="EL42" s="6"/>
      <c r="EM42" s="6"/>
      <c r="EN42" s="6"/>
      <c r="EO42" s="6"/>
      <c r="EP42" s="6"/>
      <c r="EQ42" s="6"/>
      <c r="ER42" s="6"/>
      <c r="ES42" s="6"/>
      <c r="ET42" s="6"/>
      <c r="EU42" s="6"/>
      <c r="EV42" s="6"/>
      <c r="EW42" s="6"/>
      <c r="EX42" s="6"/>
      <c r="EY42" s="6"/>
      <c r="EZ42" s="6"/>
      <c r="FA42" s="6"/>
      <c r="FB42" s="6"/>
      <c r="FC42" s="6"/>
      <c r="FD42" s="6"/>
      <c r="FE42" s="6"/>
      <c r="FF42" s="6"/>
      <c r="FG42" s="6"/>
      <c r="FH42" s="6"/>
      <c r="FI42" s="6"/>
      <c r="FJ42" s="6"/>
      <c r="FK42" s="6"/>
      <c r="FL42" s="6"/>
      <c r="FM42" s="6"/>
      <c r="FN42" s="6"/>
      <c r="FO42" s="6"/>
      <c r="FP42" s="6"/>
      <c r="FQ42" s="6"/>
      <c r="FR42" s="6"/>
      <c r="FS42" s="6"/>
      <c r="FT42" s="6"/>
      <c r="FU42" s="6"/>
      <c r="FV42" s="6"/>
      <c r="FW42" s="6"/>
      <c r="FX42" s="6"/>
      <c r="FY42" s="6"/>
      <c r="FZ42" s="6"/>
      <c r="GA42" s="6"/>
      <c r="GB42" s="6"/>
      <c r="GC42" s="6"/>
      <c r="GD42" s="6"/>
      <c r="GE42" s="6"/>
      <c r="GF42" s="6"/>
      <c r="GG42" s="6"/>
      <c r="GH42" s="6"/>
      <c r="GI42" s="6"/>
      <c r="GJ42" s="6"/>
      <c r="GK42" s="6"/>
      <c r="GL42" s="6"/>
      <c r="GM42" s="6"/>
      <c r="GN42" s="6"/>
      <c r="GO42" s="6"/>
      <c r="GP42" s="6"/>
      <c r="GQ42" s="6"/>
      <c r="GR42" s="6"/>
      <c r="GS42" s="6"/>
      <c r="GT42" s="6"/>
      <c r="GU42" s="6"/>
      <c r="GV42" s="6"/>
      <c r="GW42" s="6"/>
      <c r="GX42" s="6"/>
      <c r="GY42" s="6"/>
      <c r="GZ42" s="6"/>
      <c r="HA42" s="6"/>
      <c r="HB42" s="6"/>
      <c r="HC42" s="6"/>
      <c r="HD42" s="6"/>
      <c r="HE42" s="6"/>
      <c r="HF42" s="6"/>
      <c r="HG42" s="6"/>
      <c r="HH42" s="6"/>
      <c r="HI42" s="6"/>
      <c r="HJ42" s="6"/>
      <c r="HK42" s="6"/>
      <c r="HL42" s="6"/>
      <c r="HM42" s="6"/>
      <c r="HN42" s="6"/>
      <c r="HO42" s="6"/>
      <c r="HP42" s="6"/>
      <c r="HQ42" s="6"/>
      <c r="HR42" s="6"/>
      <c r="HS42" s="6"/>
      <c r="HT42" s="6"/>
      <c r="HU42" s="6"/>
      <c r="HV42" s="6"/>
      <c r="HW42" s="6"/>
      <c r="HX42" s="6"/>
      <c r="HY42" s="6"/>
      <c r="HZ42" s="6"/>
      <c r="IA42" s="6"/>
      <c r="IB42" s="6"/>
      <c r="IC42" s="6"/>
      <c r="ID42" s="6"/>
      <c r="IE42" s="6"/>
      <c r="IF42" s="6"/>
      <c r="IG42" s="6"/>
      <c r="IH42" s="6"/>
      <c r="II42" s="6"/>
      <c r="IJ42" s="6"/>
      <c r="IK42" s="6"/>
      <c r="IL42" s="6"/>
      <c r="IM42" s="6"/>
      <c r="IN42" s="6"/>
      <c r="IO42" s="6"/>
      <c r="IP42" s="6"/>
      <c r="IQ42" s="6"/>
      <c r="IR42" s="6"/>
      <c r="IS42" s="6"/>
      <c r="IT42" s="6"/>
      <c r="IU42" s="6"/>
    </row>
    <row r="43" spans="1:255" s="2" customFormat="1" ht="30.75" customHeight="1" x14ac:dyDescent="0.35">
      <c r="A43" s="3"/>
      <c r="B43" s="19"/>
      <c r="C43" s="16" t="s">
        <v>50</v>
      </c>
      <c r="D43" s="6"/>
      <c r="E43" s="6"/>
      <c r="F43" s="11"/>
      <c r="G43" s="11"/>
      <c r="H43" s="119"/>
      <c r="I43" s="7"/>
      <c r="J43" s="7"/>
      <c r="K43" s="8"/>
      <c r="L43" s="9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6"/>
      <c r="B44" s="19"/>
      <c r="C44" s="6"/>
      <c r="D44" s="6"/>
      <c r="E44" s="6"/>
      <c r="F44" s="11"/>
      <c r="G44" s="56"/>
      <c r="H44" s="120"/>
      <c r="I44" s="7"/>
      <c r="J44" s="7"/>
      <c r="K44" s="8"/>
      <c r="L44" s="9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43467</v>
      </c>
      <c r="B45" s="19">
        <v>43469</v>
      </c>
      <c r="C45" s="12" t="s">
        <v>51</v>
      </c>
      <c r="D45" s="12" t="s">
        <v>47</v>
      </c>
      <c r="E45" s="12" t="s">
        <v>48</v>
      </c>
      <c r="F45" s="46">
        <v>125</v>
      </c>
      <c r="G45" s="47">
        <v>8.6</v>
      </c>
      <c r="H45" s="47">
        <v>8.6999999999999993</v>
      </c>
      <c r="I45" s="44"/>
      <c r="J45" s="7"/>
      <c r="K45" s="8">
        <v>0.1</v>
      </c>
      <c r="L45" s="9">
        <v>1</v>
      </c>
      <c r="M45" s="8">
        <v>0.1</v>
      </c>
      <c r="N45" s="7">
        <v>1.6000000000000001E-3</v>
      </c>
      <c r="O45" s="45">
        <f t="shared" ref="O45:O73" si="0">N45*10</f>
        <v>1.6E-2</v>
      </c>
      <c r="P45" s="48">
        <v>12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43468</v>
      </c>
      <c r="B46" s="19">
        <v>43474</v>
      </c>
      <c r="C46" s="12" t="s">
        <v>52</v>
      </c>
      <c r="D46" s="12" t="s">
        <v>47</v>
      </c>
      <c r="E46" s="12" t="s">
        <v>48</v>
      </c>
      <c r="F46" s="41">
        <v>105</v>
      </c>
      <c r="G46" s="54">
        <v>8.6999999999999993</v>
      </c>
      <c r="H46" s="47">
        <v>9.6999999999999993</v>
      </c>
      <c r="I46" s="44"/>
      <c r="J46" s="7"/>
      <c r="K46" s="8">
        <v>0.1</v>
      </c>
      <c r="L46" s="9">
        <v>1</v>
      </c>
      <c r="M46" s="8">
        <v>0.1</v>
      </c>
      <c r="N46" s="7">
        <v>1.149E-2</v>
      </c>
      <c r="O46" s="45">
        <f t="shared" si="0"/>
        <v>0.1149</v>
      </c>
      <c r="P46" s="48">
        <v>12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43453</v>
      </c>
      <c r="B47" s="19">
        <v>43474</v>
      </c>
      <c r="C47" s="12" t="s">
        <v>53</v>
      </c>
      <c r="D47" s="12" t="s">
        <v>54</v>
      </c>
      <c r="E47" s="12" t="s">
        <v>48</v>
      </c>
      <c r="F47" s="41">
        <v>127</v>
      </c>
      <c r="G47" s="57">
        <v>6.6</v>
      </c>
      <c r="H47" s="47">
        <v>2.94</v>
      </c>
      <c r="I47" s="44"/>
      <c r="J47" s="7"/>
      <c r="K47" s="8">
        <v>0.1</v>
      </c>
      <c r="L47" s="9">
        <v>1</v>
      </c>
      <c r="M47" s="8">
        <v>0.1</v>
      </c>
      <c r="N47" s="7">
        <v>1.29E-2</v>
      </c>
      <c r="O47" s="45">
        <f t="shared" si="0"/>
        <v>0.129</v>
      </c>
      <c r="P47" s="48">
        <v>38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43467</v>
      </c>
      <c r="B48" s="19">
        <v>43479</v>
      </c>
      <c r="C48" s="12" t="s">
        <v>55</v>
      </c>
      <c r="D48" s="12" t="s">
        <v>47</v>
      </c>
      <c r="E48" s="12" t="s">
        <v>48</v>
      </c>
      <c r="F48" s="41">
        <v>1200</v>
      </c>
      <c r="G48" s="57">
        <v>82</v>
      </c>
      <c r="H48" s="47">
        <v>96.5</v>
      </c>
      <c r="I48" s="44"/>
      <c r="J48" s="7"/>
      <c r="K48" s="8">
        <v>0.1</v>
      </c>
      <c r="L48" s="9">
        <v>1</v>
      </c>
      <c r="M48" s="8">
        <v>0.1</v>
      </c>
      <c r="N48" s="7">
        <v>1.4500000000000001E-2</v>
      </c>
      <c r="O48" s="45">
        <f t="shared" si="0"/>
        <v>0.14500000000000002</v>
      </c>
      <c r="P48" s="48">
        <v>1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43467</v>
      </c>
      <c r="B49" s="19">
        <v>43487</v>
      </c>
      <c r="C49" s="12" t="s">
        <v>56</v>
      </c>
      <c r="D49" s="12" t="s">
        <v>54</v>
      </c>
      <c r="E49" s="12" t="s">
        <v>48</v>
      </c>
      <c r="F49" s="41">
        <v>128</v>
      </c>
      <c r="G49" s="57">
        <v>2.5</v>
      </c>
      <c r="H49" s="47">
        <v>2.92</v>
      </c>
      <c r="I49" s="44"/>
      <c r="J49" s="7"/>
      <c r="K49" s="8">
        <v>0.1</v>
      </c>
      <c r="L49" s="9">
        <v>1</v>
      </c>
      <c r="M49" s="8">
        <v>0.1</v>
      </c>
      <c r="N49" s="7">
        <v>1.6799999999999999E-2</v>
      </c>
      <c r="O49" s="45">
        <f t="shared" si="0"/>
        <v>0.16799999999999998</v>
      </c>
      <c r="P49" s="48">
        <v>40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43474</v>
      </c>
      <c r="B50" s="19">
        <v>43487</v>
      </c>
      <c r="C50" s="12" t="s">
        <v>57</v>
      </c>
      <c r="D50" s="12" t="s">
        <v>47</v>
      </c>
      <c r="E50" s="12" t="s">
        <v>48</v>
      </c>
      <c r="F50" s="41">
        <v>275</v>
      </c>
      <c r="G50" s="57">
        <v>4.4000000000000004</v>
      </c>
      <c r="H50" s="47">
        <v>4.3</v>
      </c>
      <c r="I50" s="44"/>
      <c r="J50" s="7"/>
      <c r="K50" s="8">
        <v>0.1</v>
      </c>
      <c r="L50" s="9">
        <v>1</v>
      </c>
      <c r="M50" s="8">
        <v>0.1</v>
      </c>
      <c r="N50" s="7">
        <v>-2.3E-3</v>
      </c>
      <c r="O50" s="45">
        <f t="shared" si="0"/>
        <v>-2.3E-2</v>
      </c>
      <c r="P50" s="48">
        <v>23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43489</v>
      </c>
      <c r="C51" s="12" t="s">
        <v>58</v>
      </c>
      <c r="D51" s="12" t="s">
        <v>59</v>
      </c>
      <c r="E51" s="12" t="s">
        <v>48</v>
      </c>
      <c r="F51" s="41">
        <v>105</v>
      </c>
      <c r="G51" s="57">
        <v>2.6</v>
      </c>
      <c r="H51" s="47">
        <v>2.6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38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43490</v>
      </c>
      <c r="C52" s="12" t="s">
        <v>60</v>
      </c>
      <c r="D52" s="12" t="s">
        <v>47</v>
      </c>
      <c r="E52" s="12" t="s">
        <v>48</v>
      </c>
      <c r="F52" s="41">
        <v>85</v>
      </c>
      <c r="G52" s="57">
        <v>4</v>
      </c>
      <c r="H52" s="47">
        <v>4.9000000000000004</v>
      </c>
      <c r="I52" s="44"/>
      <c r="J52" s="7"/>
      <c r="K52" s="8">
        <v>0.1</v>
      </c>
      <c r="L52" s="9">
        <v>1</v>
      </c>
      <c r="M52" s="8">
        <v>0.1</v>
      </c>
      <c r="N52" s="7">
        <v>2.2499999999999999E-2</v>
      </c>
      <c r="O52" s="45">
        <f t="shared" si="0"/>
        <v>0.22499999999999998</v>
      </c>
      <c r="P52" s="48">
        <v>25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43472</v>
      </c>
      <c r="B53" s="19">
        <v>43493</v>
      </c>
      <c r="C53" s="12" t="s">
        <v>61</v>
      </c>
      <c r="D53" s="12" t="s">
        <v>47</v>
      </c>
      <c r="E53" s="12" t="s">
        <v>48</v>
      </c>
      <c r="F53" s="41">
        <v>175</v>
      </c>
      <c r="G53" s="42">
        <v>9</v>
      </c>
      <c r="H53" s="47">
        <v>9</v>
      </c>
      <c r="I53" s="44"/>
      <c r="J53" s="7"/>
      <c r="K53" s="8">
        <v>0.1</v>
      </c>
      <c r="L53" s="9">
        <v>1</v>
      </c>
      <c r="M53" s="8">
        <v>0.1</v>
      </c>
      <c r="N53" s="7">
        <v>0</v>
      </c>
      <c r="O53" s="45">
        <f t="shared" si="0"/>
        <v>0</v>
      </c>
      <c r="P53" s="48">
        <v>11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43467</v>
      </c>
      <c r="B54" s="19">
        <v>43501</v>
      </c>
      <c r="C54" s="12" t="s">
        <v>62</v>
      </c>
      <c r="D54" s="12" t="s">
        <v>47</v>
      </c>
      <c r="E54" s="12" t="s">
        <v>48</v>
      </c>
      <c r="F54" s="46">
        <v>180</v>
      </c>
      <c r="G54" s="47">
        <v>4.4000000000000004</v>
      </c>
      <c r="H54" s="47">
        <v>3.7</v>
      </c>
      <c r="I54" s="44"/>
      <c r="J54" s="7"/>
      <c r="K54" s="8">
        <v>0.1</v>
      </c>
      <c r="L54" s="9">
        <v>1</v>
      </c>
      <c r="M54" s="8">
        <v>0.1</v>
      </c>
      <c r="N54" s="7">
        <v>-1.54E-2</v>
      </c>
      <c r="O54" s="45">
        <f t="shared" si="0"/>
        <v>-0.154</v>
      </c>
      <c r="P54" s="48">
        <v>22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43504</v>
      </c>
      <c r="B55" s="19">
        <v>43507</v>
      </c>
      <c r="C55" s="12" t="s">
        <v>63</v>
      </c>
      <c r="D55" s="12" t="s">
        <v>47</v>
      </c>
      <c r="E55" s="12" t="s">
        <v>48</v>
      </c>
      <c r="F55" s="46">
        <v>126</v>
      </c>
      <c r="G55" s="47">
        <v>2.4</v>
      </c>
      <c r="H55" s="47">
        <v>2.9</v>
      </c>
      <c r="I55" s="44"/>
      <c r="J55" s="7"/>
      <c r="K55" s="8">
        <v>0.1</v>
      </c>
      <c r="L55" s="9">
        <v>1</v>
      </c>
      <c r="M55" s="8">
        <v>0.1</v>
      </c>
      <c r="N55" s="7">
        <v>0.02</v>
      </c>
      <c r="O55" s="45">
        <f t="shared" si="0"/>
        <v>0.2</v>
      </c>
      <c r="P55" s="48">
        <v>40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43504</v>
      </c>
      <c r="B56" s="19">
        <v>43509</v>
      </c>
      <c r="C56" s="12" t="s">
        <v>63</v>
      </c>
      <c r="D56" s="12" t="s">
        <v>54</v>
      </c>
      <c r="E56" s="12" t="s">
        <v>48</v>
      </c>
      <c r="F56" s="46">
        <v>126</v>
      </c>
      <c r="G56" s="47">
        <v>2.4</v>
      </c>
      <c r="H56" s="47">
        <v>2.95</v>
      </c>
      <c r="I56" s="44"/>
      <c r="J56" s="7"/>
      <c r="K56" s="8">
        <v>0.1</v>
      </c>
      <c r="L56" s="9">
        <v>1</v>
      </c>
      <c r="M56" s="8">
        <v>0.1</v>
      </c>
      <c r="N56" s="7">
        <v>2.1999999999999999E-2</v>
      </c>
      <c r="O56" s="45">
        <f t="shared" si="0"/>
        <v>0.21999999999999997</v>
      </c>
      <c r="P56" s="48">
        <v>40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43496</v>
      </c>
      <c r="B57" s="19">
        <v>43511</v>
      </c>
      <c r="C57" s="12" t="s">
        <v>64</v>
      </c>
      <c r="D57" s="12" t="s">
        <v>54</v>
      </c>
      <c r="E57" s="12" t="s">
        <v>48</v>
      </c>
      <c r="F57" s="46">
        <v>126</v>
      </c>
      <c r="G57" s="47">
        <v>1.75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1.43E-2</v>
      </c>
      <c r="O57" s="45">
        <f t="shared" si="0"/>
        <v>0.14300000000000002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43508</v>
      </c>
      <c r="B58" s="19">
        <v>43511</v>
      </c>
      <c r="C58" s="12" t="s">
        <v>65</v>
      </c>
      <c r="D58" s="12" t="s">
        <v>66</v>
      </c>
      <c r="E58" s="12" t="s">
        <v>48</v>
      </c>
      <c r="F58" s="46">
        <v>119</v>
      </c>
      <c r="G58" s="47">
        <v>2.6</v>
      </c>
      <c r="H58" s="47">
        <v>2.2999999999999998</v>
      </c>
      <c r="I58" s="44"/>
      <c r="J58" s="7"/>
      <c r="K58" s="8">
        <v>0.1</v>
      </c>
      <c r="L58" s="9">
        <v>1</v>
      </c>
      <c r="M58" s="8">
        <v>0.1</v>
      </c>
      <c r="N58" s="7">
        <v>-1.14E-2</v>
      </c>
      <c r="O58" s="45">
        <f t="shared" si="0"/>
        <v>-0.114</v>
      </c>
      <c r="P58" s="48">
        <v>38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43518</v>
      </c>
      <c r="B59" s="19">
        <v>43539</v>
      </c>
      <c r="C59" s="12" t="s">
        <v>67</v>
      </c>
      <c r="D59" s="12" t="s">
        <v>54</v>
      </c>
      <c r="E59" s="12" t="s">
        <v>48</v>
      </c>
      <c r="F59" s="46">
        <v>126</v>
      </c>
      <c r="G59" s="47">
        <v>1.8</v>
      </c>
      <c r="H59" s="47">
        <v>2</v>
      </c>
      <c r="I59" s="44"/>
      <c r="J59" s="7"/>
      <c r="K59" s="8">
        <v>0.1</v>
      </c>
      <c r="L59" s="9">
        <v>1</v>
      </c>
      <c r="M59" s="8">
        <v>0.1</v>
      </c>
      <c r="N59" s="7">
        <v>1.14E-2</v>
      </c>
      <c r="O59" s="45">
        <f t="shared" si="0"/>
        <v>0.114</v>
      </c>
      <c r="P59" s="48">
        <v>57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43530</v>
      </c>
      <c r="B60" s="19">
        <v>43542</v>
      </c>
      <c r="C60" s="12" t="s">
        <v>68</v>
      </c>
      <c r="D60" s="12" t="s">
        <v>47</v>
      </c>
      <c r="E60" s="12" t="s">
        <v>48</v>
      </c>
      <c r="F60" s="46">
        <v>10</v>
      </c>
      <c r="G60" s="47">
        <v>4.4000000000000004</v>
      </c>
      <c r="H60" s="47">
        <v>3.7</v>
      </c>
      <c r="I60" s="44"/>
      <c r="J60" s="7"/>
      <c r="K60" s="8">
        <v>0.1</v>
      </c>
      <c r="L60" s="9">
        <v>1</v>
      </c>
      <c r="M60" s="8">
        <v>0.1</v>
      </c>
      <c r="N60" s="7">
        <v>-1.61E-2</v>
      </c>
      <c r="O60" s="45">
        <f t="shared" si="0"/>
        <v>-0.161</v>
      </c>
      <c r="P60" s="48">
        <v>23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43529</v>
      </c>
      <c r="B61" s="19">
        <v>43553</v>
      </c>
      <c r="C61" s="12" t="s">
        <v>69</v>
      </c>
      <c r="D61" s="12" t="s">
        <v>47</v>
      </c>
      <c r="E61" s="12" t="s">
        <v>48</v>
      </c>
      <c r="F61" s="46">
        <v>10</v>
      </c>
      <c r="G61" s="47">
        <v>0.9</v>
      </c>
      <c r="H61" s="47">
        <v>0.98</v>
      </c>
      <c r="I61" s="44"/>
      <c r="J61" s="7"/>
      <c r="K61" s="8">
        <v>0.1</v>
      </c>
      <c r="L61" s="9">
        <v>1</v>
      </c>
      <c r="M61" s="8">
        <v>0.1</v>
      </c>
      <c r="N61" s="7">
        <v>1.7600000000000001E-2</v>
      </c>
      <c r="O61" s="45">
        <f t="shared" si="0"/>
        <v>0.17600000000000002</v>
      </c>
      <c r="P61" s="48">
        <v>220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43544</v>
      </c>
      <c r="B62" s="19">
        <v>43553</v>
      </c>
      <c r="C62" s="12" t="s">
        <v>70</v>
      </c>
      <c r="D62" s="12" t="s">
        <v>47</v>
      </c>
      <c r="E62" s="12" t="s">
        <v>49</v>
      </c>
      <c r="F62" s="46">
        <v>14</v>
      </c>
      <c r="G62" s="47">
        <v>0.18</v>
      </c>
      <c r="H62" s="47">
        <v>0.1</v>
      </c>
      <c r="I62" s="44"/>
      <c r="J62" s="7"/>
      <c r="K62" s="8">
        <v>0.1</v>
      </c>
      <c r="L62" s="9">
        <v>1</v>
      </c>
      <c r="M62" s="8">
        <v>0.1</v>
      </c>
      <c r="N62" s="7">
        <v>8.8000000000000005E-3</v>
      </c>
      <c r="O62" s="45">
        <f t="shared" si="0"/>
        <v>8.8000000000000009E-2</v>
      </c>
      <c r="P62" s="48">
        <v>-110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43542</v>
      </c>
      <c r="B63" s="19">
        <v>43556</v>
      </c>
      <c r="C63" s="12" t="s">
        <v>71</v>
      </c>
      <c r="D63" s="12" t="s">
        <v>47</v>
      </c>
      <c r="E63" s="12" t="s">
        <v>48</v>
      </c>
      <c r="F63" s="46">
        <v>315</v>
      </c>
      <c r="G63" s="47">
        <v>17.7</v>
      </c>
      <c r="H63" s="47">
        <v>19.8</v>
      </c>
      <c r="I63" s="44"/>
      <c r="J63" s="7"/>
      <c r="K63" s="8">
        <v>0.1</v>
      </c>
      <c r="L63" s="9">
        <v>1</v>
      </c>
      <c r="M63" s="8">
        <v>0.1</v>
      </c>
      <c r="N63" s="7">
        <v>1.26E-2</v>
      </c>
      <c r="O63" s="45">
        <f t="shared" si="0"/>
        <v>0.126</v>
      </c>
      <c r="P63" s="48">
        <v>6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43549</v>
      </c>
      <c r="B64" s="19">
        <v>43557</v>
      </c>
      <c r="C64" s="12" t="s">
        <v>72</v>
      </c>
      <c r="D64" s="12" t="s">
        <v>47</v>
      </c>
      <c r="E64" s="12" t="s">
        <v>48</v>
      </c>
      <c r="F64" s="46">
        <v>320</v>
      </c>
      <c r="G64" s="47">
        <v>17.8</v>
      </c>
      <c r="H64" s="47">
        <v>14</v>
      </c>
      <c r="I64" s="44"/>
      <c r="J64" s="7"/>
      <c r="K64" s="8">
        <v>0.1</v>
      </c>
      <c r="L64" s="9">
        <v>1</v>
      </c>
      <c r="M64" s="8">
        <v>0.1</v>
      </c>
      <c r="N64" s="7">
        <v>-1.9E-2</v>
      </c>
      <c r="O64" s="45">
        <f t="shared" si="0"/>
        <v>-0.19</v>
      </c>
      <c r="P64" s="48">
        <v>5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43546</v>
      </c>
      <c r="B65" s="19">
        <v>43559</v>
      </c>
      <c r="C65" s="12" t="s">
        <v>73</v>
      </c>
      <c r="D65" s="12" t="s">
        <v>47</v>
      </c>
      <c r="E65" s="12" t="s">
        <v>48</v>
      </c>
      <c r="F65" s="46">
        <v>114</v>
      </c>
      <c r="G65" s="47">
        <v>1.05</v>
      </c>
      <c r="H65" s="47">
        <v>2.2999999999999998</v>
      </c>
      <c r="I65" s="44"/>
      <c r="J65" s="7"/>
      <c r="K65" s="8">
        <v>0.1</v>
      </c>
      <c r="L65" s="9">
        <v>1</v>
      </c>
      <c r="M65" s="8">
        <v>0.1</v>
      </c>
      <c r="N65" s="7">
        <v>-1.38E-2</v>
      </c>
      <c r="O65" s="45">
        <f t="shared" si="0"/>
        <v>-0.13800000000000001</v>
      </c>
      <c r="P65" s="48">
        <v>-11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43531</v>
      </c>
      <c r="B66" s="19">
        <v>43560</v>
      </c>
      <c r="C66" s="12" t="s">
        <v>74</v>
      </c>
      <c r="D66" s="12" t="s">
        <v>47</v>
      </c>
      <c r="E66" s="12" t="s">
        <v>48</v>
      </c>
      <c r="F66" s="46">
        <v>10</v>
      </c>
      <c r="G66" s="47">
        <v>4.5999999999999996</v>
      </c>
      <c r="H66" s="47">
        <v>4.6500000000000004</v>
      </c>
      <c r="I66" s="44"/>
      <c r="J66" s="7"/>
      <c r="K66" s="8">
        <v>0.1</v>
      </c>
      <c r="L66" s="9">
        <v>1</v>
      </c>
      <c r="M66" s="8">
        <v>0.1</v>
      </c>
      <c r="N66" s="7">
        <v>1.1999999999999999E-3</v>
      </c>
      <c r="O66" s="45">
        <f t="shared" si="0"/>
        <v>1.1999999999999999E-2</v>
      </c>
      <c r="P66" s="48">
        <v>23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43549</v>
      </c>
      <c r="B67" s="19">
        <v>43566</v>
      </c>
      <c r="C67" s="12" t="s">
        <v>75</v>
      </c>
      <c r="D67" s="12" t="s">
        <v>47</v>
      </c>
      <c r="E67" s="12" t="s">
        <v>48</v>
      </c>
      <c r="F67" s="46">
        <v>130</v>
      </c>
      <c r="G67" s="47">
        <v>1.78</v>
      </c>
      <c r="H67" s="47">
        <v>1.99</v>
      </c>
      <c r="I67" s="44"/>
      <c r="J67" s="7"/>
      <c r="K67" s="8">
        <v>0.1</v>
      </c>
      <c r="L67" s="9">
        <v>1</v>
      </c>
      <c r="M67" s="8">
        <v>0.1</v>
      </c>
      <c r="N67" s="7">
        <v>1.18E-2</v>
      </c>
      <c r="O67" s="45">
        <f t="shared" si="0"/>
        <v>0.11799999999999999</v>
      </c>
      <c r="P67" s="48">
        <v>56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43544</v>
      </c>
      <c r="B68" s="19">
        <v>43567</v>
      </c>
      <c r="C68" s="12" t="s">
        <v>294</v>
      </c>
      <c r="D68" s="12" t="s">
        <v>47</v>
      </c>
      <c r="E68" s="12" t="s">
        <v>48</v>
      </c>
      <c r="F68" s="46">
        <v>100</v>
      </c>
      <c r="G68" s="47">
        <v>3.4</v>
      </c>
      <c r="H68" s="47">
        <v>3.99</v>
      </c>
      <c r="I68" s="44"/>
      <c r="J68" s="7"/>
      <c r="K68" s="8">
        <v>0.1</v>
      </c>
      <c r="L68" s="9">
        <v>1</v>
      </c>
      <c r="M68" s="8">
        <v>0.1</v>
      </c>
      <c r="N68" s="7">
        <v>1.77E-2</v>
      </c>
      <c r="O68" s="45">
        <f t="shared" si="0"/>
        <v>0.17699999999999999</v>
      </c>
      <c r="P68" s="48">
        <v>30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43578</v>
      </c>
      <c r="B69" s="19">
        <v>43581</v>
      </c>
      <c r="C69" s="12" t="s">
        <v>76</v>
      </c>
      <c r="D69" s="12" t="s">
        <v>47</v>
      </c>
      <c r="E69" s="12" t="s">
        <v>48</v>
      </c>
      <c r="F69" s="46">
        <v>116</v>
      </c>
      <c r="G69" s="47">
        <v>2.6</v>
      </c>
      <c r="H69" s="47">
        <v>2.98</v>
      </c>
      <c r="I69" s="44"/>
      <c r="J69" s="7"/>
      <c r="K69" s="8">
        <v>0.1</v>
      </c>
      <c r="L69" s="9">
        <v>1</v>
      </c>
      <c r="M69" s="8">
        <v>0.1</v>
      </c>
      <c r="N69" s="7">
        <v>1.44E-2</v>
      </c>
      <c r="O69" s="45">
        <f t="shared" si="0"/>
        <v>0.14399999999999999</v>
      </c>
      <c r="P69" s="48">
        <v>38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43581</v>
      </c>
      <c r="B70" s="19">
        <v>43586</v>
      </c>
      <c r="C70" s="12" t="s">
        <v>77</v>
      </c>
      <c r="D70" s="12" t="s">
        <v>47</v>
      </c>
      <c r="E70" s="12" t="s">
        <v>48</v>
      </c>
      <c r="F70" s="46">
        <v>10.5</v>
      </c>
      <c r="G70" s="47">
        <v>0.9</v>
      </c>
      <c r="H70" s="47">
        <v>0.9</v>
      </c>
      <c r="I70" s="44"/>
      <c r="J70" s="7"/>
      <c r="K70" s="8">
        <v>0.1</v>
      </c>
      <c r="L70" s="9">
        <v>1</v>
      </c>
      <c r="M70" s="8">
        <v>0.1</v>
      </c>
      <c r="N70" s="7">
        <f>I70</f>
        <v>0</v>
      </c>
      <c r="O70" s="45">
        <f t="shared" si="0"/>
        <v>0</v>
      </c>
      <c r="P70" s="48">
        <v>111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43581</v>
      </c>
      <c r="B71" s="19">
        <v>43591</v>
      </c>
      <c r="C71" s="12" t="s">
        <v>78</v>
      </c>
      <c r="D71" s="12" t="s">
        <v>47</v>
      </c>
      <c r="E71" s="12" t="s">
        <v>48</v>
      </c>
      <c r="F71" s="46">
        <v>10.5</v>
      </c>
      <c r="G71" s="47">
        <v>4.55</v>
      </c>
      <c r="H71" s="47">
        <v>4.2</v>
      </c>
      <c r="I71" s="44"/>
      <c r="J71" s="7"/>
      <c r="K71" s="8">
        <v>0.1</v>
      </c>
      <c r="L71" s="9">
        <v>1</v>
      </c>
      <c r="M71" s="8">
        <v>0.1</v>
      </c>
      <c r="N71" s="7">
        <v>-7.7000000000000002E-3</v>
      </c>
      <c r="O71" s="45">
        <f t="shared" si="0"/>
        <v>-7.6999999999999999E-2</v>
      </c>
      <c r="P71" s="48">
        <v>22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43601</v>
      </c>
      <c r="C72" s="12" t="s">
        <v>79</v>
      </c>
      <c r="D72" s="12" t="s">
        <v>47</v>
      </c>
      <c r="E72" s="12" t="s">
        <v>48</v>
      </c>
      <c r="F72" s="46">
        <v>131</v>
      </c>
      <c r="G72" s="47">
        <v>2.6</v>
      </c>
      <c r="H72" s="47">
        <v>2.75</v>
      </c>
      <c r="I72" s="44"/>
      <c r="J72" s="7"/>
      <c r="K72" s="8">
        <v>0.1</v>
      </c>
      <c r="L72" s="9">
        <v>1</v>
      </c>
      <c r="M72" s="8">
        <v>0.1</v>
      </c>
      <c r="N72" s="7">
        <v>5.7000000000000002E-3</v>
      </c>
      <c r="O72" s="45">
        <f t="shared" si="0"/>
        <v>5.7000000000000002E-2</v>
      </c>
      <c r="P72" s="48">
        <v>38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43600</v>
      </c>
      <c r="B73" s="19">
        <v>43619</v>
      </c>
      <c r="C73" s="12" t="s">
        <v>80</v>
      </c>
      <c r="D73" s="12" t="s">
        <v>47</v>
      </c>
      <c r="E73" s="12" t="s">
        <v>48</v>
      </c>
      <c r="F73" s="41">
        <v>1650</v>
      </c>
      <c r="G73" s="54">
        <v>45</v>
      </c>
      <c r="H73" s="47">
        <v>34.5</v>
      </c>
      <c r="I73" s="44"/>
      <c r="J73" s="7"/>
      <c r="K73" s="8">
        <v>0.1</v>
      </c>
      <c r="L73" s="9">
        <v>1</v>
      </c>
      <c r="M73" s="8">
        <v>0.1</v>
      </c>
      <c r="N73" s="7">
        <v>-2.1000000000000001E-2</v>
      </c>
      <c r="O73" s="45">
        <f t="shared" si="0"/>
        <v>-0.21000000000000002</v>
      </c>
      <c r="P73" s="48">
        <v>2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43599</v>
      </c>
      <c r="B74" s="19">
        <v>43620</v>
      </c>
      <c r="C74" s="12" t="s">
        <v>81</v>
      </c>
      <c r="D74" s="12" t="s">
        <v>47</v>
      </c>
      <c r="E74" s="12" t="s">
        <v>48</v>
      </c>
      <c r="F74" s="41">
        <v>110</v>
      </c>
      <c r="G74" s="57">
        <v>4.5</v>
      </c>
      <c r="H74" s="47">
        <v>4.5</v>
      </c>
      <c r="I74" s="44"/>
      <c r="J74" s="7"/>
      <c r="K74" s="8">
        <v>0.1</v>
      </c>
      <c r="L74" s="9">
        <v>1</v>
      </c>
      <c r="M74" s="8">
        <v>0.1</v>
      </c>
      <c r="N74" s="7">
        <f>I74</f>
        <v>0</v>
      </c>
      <c r="O74" s="45">
        <f>J74*10</f>
        <v>0</v>
      </c>
      <c r="P74" s="48">
        <v>22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2" customFormat="1" ht="30.75" customHeight="1" x14ac:dyDescent="0.35">
      <c r="A75" s="39">
        <v>43608</v>
      </c>
      <c r="B75" s="19">
        <v>43629</v>
      </c>
      <c r="C75" s="12" t="s">
        <v>82</v>
      </c>
      <c r="D75" s="12" t="s">
        <v>47</v>
      </c>
      <c r="E75" s="12" t="s">
        <v>48</v>
      </c>
      <c r="F75" s="41">
        <v>140</v>
      </c>
      <c r="G75" s="57">
        <v>8.8000000000000007</v>
      </c>
      <c r="H75" s="47">
        <v>9.98</v>
      </c>
      <c r="I75" s="44"/>
      <c r="J75" s="7"/>
      <c r="K75" s="8">
        <v>0.1</v>
      </c>
      <c r="L75" s="9">
        <v>1</v>
      </c>
      <c r="M75" s="8">
        <v>0.1</v>
      </c>
      <c r="N75" s="7">
        <v>1.2999999999999999E-2</v>
      </c>
      <c r="O75" s="45">
        <f t="shared" ref="O75:O118" si="1">N75*10</f>
        <v>0.13</v>
      </c>
      <c r="P75" s="48">
        <v>11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</row>
    <row r="76" spans="1:255" s="2" customFormat="1" ht="30.75" customHeight="1" x14ac:dyDescent="0.35">
      <c r="A76" s="39">
        <v>43626</v>
      </c>
      <c r="B76" s="19">
        <v>43630</v>
      </c>
      <c r="C76" s="12" t="s">
        <v>83</v>
      </c>
      <c r="D76" s="12" t="s">
        <v>47</v>
      </c>
      <c r="E76" s="12" t="s">
        <v>48</v>
      </c>
      <c r="F76" s="41">
        <v>250</v>
      </c>
      <c r="G76" s="42">
        <v>8.9</v>
      </c>
      <c r="H76" s="47">
        <v>9.75</v>
      </c>
      <c r="I76" s="44"/>
      <c r="J76" s="7"/>
      <c r="K76" s="8">
        <v>0.1</v>
      </c>
      <c r="L76" s="9">
        <v>1</v>
      </c>
      <c r="M76" s="8">
        <v>0.1</v>
      </c>
      <c r="N76" s="7">
        <v>1.0200000000000001E-2</v>
      </c>
      <c r="O76" s="45">
        <f t="shared" si="1"/>
        <v>0.10200000000000001</v>
      </c>
      <c r="P76" s="48">
        <v>12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</row>
    <row r="77" spans="1:255" s="40" customFormat="1" ht="31" customHeight="1" x14ac:dyDescent="0.35">
      <c r="A77" s="39">
        <v>43661</v>
      </c>
      <c r="B77" s="19">
        <v>43668</v>
      </c>
      <c r="C77" s="12" t="s">
        <v>84</v>
      </c>
      <c r="D77" s="12" t="s">
        <v>59</v>
      </c>
      <c r="E77" s="12" t="s">
        <v>48</v>
      </c>
      <c r="F77" s="46">
        <v>67</v>
      </c>
      <c r="G77" s="47">
        <v>1.8</v>
      </c>
      <c r="H77" s="47">
        <v>1.98</v>
      </c>
      <c r="I77" s="44"/>
      <c r="J77" s="7"/>
      <c r="K77" s="8">
        <v>0.1</v>
      </c>
      <c r="L77" s="9">
        <v>1</v>
      </c>
      <c r="M77" s="8">
        <v>0.1</v>
      </c>
      <c r="N77" s="7">
        <v>1.01E-2</v>
      </c>
      <c r="O77" s="45">
        <f t="shared" si="1"/>
        <v>0.10099999999999999</v>
      </c>
      <c r="P77" s="48">
        <v>56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43661</v>
      </c>
      <c r="B78" s="19">
        <v>43668</v>
      </c>
      <c r="C78" s="12" t="s">
        <v>85</v>
      </c>
      <c r="D78" s="12" t="s">
        <v>54</v>
      </c>
      <c r="E78" s="12" t="s">
        <v>48</v>
      </c>
      <c r="F78" s="46">
        <v>125</v>
      </c>
      <c r="G78" s="47">
        <v>2.6</v>
      </c>
      <c r="H78" s="47">
        <v>2.9</v>
      </c>
      <c r="I78" s="44"/>
      <c r="J78" s="7"/>
      <c r="K78" s="8">
        <v>0.1</v>
      </c>
      <c r="L78" s="9">
        <v>1</v>
      </c>
      <c r="M78" s="8">
        <v>0.1</v>
      </c>
      <c r="N78" s="7">
        <v>1.14E-2</v>
      </c>
      <c r="O78" s="45">
        <f t="shared" si="1"/>
        <v>0.114</v>
      </c>
      <c r="P78" s="48">
        <v>38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43665</v>
      </c>
      <c r="B79" s="19">
        <v>43670</v>
      </c>
      <c r="C79" s="12" t="s">
        <v>86</v>
      </c>
      <c r="D79" s="12" t="s">
        <v>47</v>
      </c>
      <c r="E79" s="12" t="s">
        <v>48</v>
      </c>
      <c r="F79" s="46">
        <v>9</v>
      </c>
      <c r="G79" s="47">
        <v>0.9</v>
      </c>
      <c r="H79" s="47">
        <v>0.98</v>
      </c>
      <c r="I79" s="44"/>
      <c r="J79" s="7"/>
      <c r="K79" s="8">
        <v>0.1</v>
      </c>
      <c r="L79" s="9">
        <v>1</v>
      </c>
      <c r="M79" s="8">
        <v>0.1</v>
      </c>
      <c r="N79" s="7">
        <v>8.0000000000000002E-3</v>
      </c>
      <c r="O79" s="45">
        <f t="shared" si="1"/>
        <v>0.08</v>
      </c>
      <c r="P79" s="48">
        <v>110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43678</v>
      </c>
      <c r="B80" s="19">
        <v>43682</v>
      </c>
      <c r="C80" s="12" t="s">
        <v>87</v>
      </c>
      <c r="D80" s="12" t="s">
        <v>54</v>
      </c>
      <c r="E80" s="12" t="s">
        <v>48</v>
      </c>
      <c r="F80" s="46">
        <v>137</v>
      </c>
      <c r="G80" s="47">
        <v>2.7</v>
      </c>
      <c r="H80" s="47">
        <v>1.82</v>
      </c>
      <c r="I80" s="44"/>
      <c r="J80" s="7"/>
      <c r="K80" s="8">
        <v>0.1</v>
      </c>
      <c r="L80" s="9">
        <v>1</v>
      </c>
      <c r="M80" s="8">
        <v>0.1</v>
      </c>
      <c r="N80" s="7">
        <v>-3.2599999999999997E-2</v>
      </c>
      <c r="O80" s="45">
        <f t="shared" si="1"/>
        <v>-0.32599999999999996</v>
      </c>
      <c r="P80" s="48">
        <v>37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43678</v>
      </c>
      <c r="B81" s="19">
        <v>43682</v>
      </c>
      <c r="C81" s="12" t="s">
        <v>88</v>
      </c>
      <c r="D81" s="12" t="s">
        <v>47</v>
      </c>
      <c r="E81" s="12" t="s">
        <v>48</v>
      </c>
      <c r="F81" s="46">
        <v>305</v>
      </c>
      <c r="G81" s="47">
        <v>2.5299999999999998</v>
      </c>
      <c r="H81" s="47">
        <v>2.98</v>
      </c>
      <c r="I81" s="44"/>
      <c r="J81" s="7"/>
      <c r="K81" s="8">
        <v>0.1</v>
      </c>
      <c r="L81" s="9">
        <v>1</v>
      </c>
      <c r="M81" s="8">
        <v>0.1</v>
      </c>
      <c r="N81" s="7">
        <v>1.78E-2</v>
      </c>
      <c r="O81" s="45">
        <f t="shared" si="1"/>
        <v>0.17799999999999999</v>
      </c>
      <c r="P81" s="48">
        <v>39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43684</v>
      </c>
      <c r="C82" s="12" t="s">
        <v>89</v>
      </c>
      <c r="D82" s="12" t="s">
        <v>47</v>
      </c>
      <c r="E82" s="12" t="s">
        <v>48</v>
      </c>
      <c r="F82" s="46">
        <v>158</v>
      </c>
      <c r="G82" s="47">
        <v>2.6</v>
      </c>
      <c r="H82" s="47">
        <v>2.98</v>
      </c>
      <c r="I82" s="44"/>
      <c r="J82" s="7"/>
      <c r="K82" s="8">
        <v>0.1</v>
      </c>
      <c r="L82" s="9">
        <v>1</v>
      </c>
      <c r="M82" s="8">
        <v>0.1</v>
      </c>
      <c r="N82" s="7">
        <v>1.44E-2</v>
      </c>
      <c r="O82" s="45">
        <f t="shared" si="1"/>
        <v>0.14399999999999999</v>
      </c>
      <c r="P82" s="48">
        <v>38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43684</v>
      </c>
      <c r="B83" s="19">
        <v>43686</v>
      </c>
      <c r="C83" s="12" t="s">
        <v>90</v>
      </c>
      <c r="D83" s="12" t="s">
        <v>47</v>
      </c>
      <c r="E83" s="12" t="s">
        <v>48</v>
      </c>
      <c r="F83" s="46">
        <v>114</v>
      </c>
      <c r="G83" s="47">
        <v>4.4000000000000004</v>
      </c>
      <c r="H83" s="47">
        <v>4.9800000000000004</v>
      </c>
      <c r="I83" s="44"/>
      <c r="J83" s="7"/>
      <c r="K83" s="8">
        <v>0.1</v>
      </c>
      <c r="L83" s="9">
        <v>1</v>
      </c>
      <c r="M83" s="8">
        <v>0.1</v>
      </c>
      <c r="N83" s="7">
        <v>1.2800000000000001E-2</v>
      </c>
      <c r="O83" s="45">
        <f t="shared" si="1"/>
        <v>0.128</v>
      </c>
      <c r="P83" s="48">
        <v>22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43679</v>
      </c>
      <c r="B84" s="19">
        <v>43689</v>
      </c>
      <c r="C84" s="12" t="s">
        <v>91</v>
      </c>
      <c r="D84" s="12" t="s">
        <v>47</v>
      </c>
      <c r="E84" s="12" t="s">
        <v>48</v>
      </c>
      <c r="F84" s="46">
        <v>114</v>
      </c>
      <c r="G84" s="47">
        <v>2.5</v>
      </c>
      <c r="H84" s="47">
        <v>2.9</v>
      </c>
      <c r="I84" s="44"/>
      <c r="J84" s="7"/>
      <c r="K84" s="8">
        <v>0.1</v>
      </c>
      <c r="L84" s="9">
        <v>1</v>
      </c>
      <c r="M84" s="8">
        <v>0.1</v>
      </c>
      <c r="N84" s="7">
        <v>1.6E-2</v>
      </c>
      <c r="O84" s="45">
        <f t="shared" si="1"/>
        <v>0.16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43690</v>
      </c>
      <c r="B85" s="19">
        <v>43691</v>
      </c>
      <c r="C85" s="12" t="s">
        <v>92</v>
      </c>
      <c r="D85" s="12" t="s">
        <v>47</v>
      </c>
      <c r="E85" s="12" t="s">
        <v>48</v>
      </c>
      <c r="F85" s="46">
        <v>80</v>
      </c>
      <c r="G85" s="47">
        <v>2</v>
      </c>
      <c r="H85" s="47">
        <v>2.35</v>
      </c>
      <c r="I85" s="44"/>
      <c r="J85" s="7"/>
      <c r="K85" s="8">
        <v>0.1</v>
      </c>
      <c r="L85" s="9">
        <v>1</v>
      </c>
      <c r="M85" s="8">
        <v>0.1</v>
      </c>
      <c r="N85" s="7">
        <v>1.7500000000000002E-2</v>
      </c>
      <c r="O85" s="45">
        <f t="shared" si="1"/>
        <v>0.17500000000000002</v>
      </c>
      <c r="P85" s="48">
        <v>50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43690</v>
      </c>
      <c r="B86" s="19">
        <v>43691</v>
      </c>
      <c r="C86" s="12" t="s">
        <v>93</v>
      </c>
      <c r="D86" s="12" t="s">
        <v>47</v>
      </c>
      <c r="E86" s="12" t="s">
        <v>48</v>
      </c>
      <c r="F86" s="46">
        <v>157</v>
      </c>
      <c r="G86" s="47">
        <v>2.5</v>
      </c>
      <c r="H86" s="47">
        <v>2.8</v>
      </c>
      <c r="I86" s="44"/>
      <c r="J86" s="7"/>
      <c r="K86" s="8">
        <v>0.1</v>
      </c>
      <c r="L86" s="9">
        <v>1</v>
      </c>
      <c r="M86" s="8">
        <v>0.1</v>
      </c>
      <c r="N86" s="7">
        <v>1.2E-2</v>
      </c>
      <c r="O86" s="45">
        <f t="shared" si="1"/>
        <v>0.12</v>
      </c>
      <c r="P86" s="48">
        <v>40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43683</v>
      </c>
      <c r="B87" s="19">
        <v>43693</v>
      </c>
      <c r="C87" s="12" t="s">
        <v>94</v>
      </c>
      <c r="D87" s="12" t="s">
        <v>47</v>
      </c>
      <c r="E87" s="12" t="s">
        <v>48</v>
      </c>
      <c r="F87" s="46">
        <v>114</v>
      </c>
      <c r="G87" s="47">
        <v>1.74</v>
      </c>
      <c r="H87" s="47">
        <v>2</v>
      </c>
      <c r="I87" s="44"/>
      <c r="J87" s="7"/>
      <c r="K87" s="8">
        <v>0.1</v>
      </c>
      <c r="L87" s="9">
        <v>1</v>
      </c>
      <c r="M87" s="8">
        <v>0.1</v>
      </c>
      <c r="N87" s="7">
        <v>1.4800000000000001E-2</v>
      </c>
      <c r="O87" s="45">
        <f t="shared" si="1"/>
        <v>0.14800000000000002</v>
      </c>
      <c r="P87" s="48">
        <v>57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43684</v>
      </c>
      <c r="B88" s="19">
        <v>43693</v>
      </c>
      <c r="C88" s="12" t="s">
        <v>95</v>
      </c>
      <c r="D88" s="12" t="s">
        <v>47</v>
      </c>
      <c r="E88" s="12" t="s">
        <v>48</v>
      </c>
      <c r="F88" s="46">
        <v>114</v>
      </c>
      <c r="G88" s="47">
        <v>4.5</v>
      </c>
      <c r="H88" s="47">
        <v>5</v>
      </c>
      <c r="I88" s="44"/>
      <c r="J88" s="7"/>
      <c r="K88" s="8">
        <v>0.1</v>
      </c>
      <c r="L88" s="9">
        <v>1</v>
      </c>
      <c r="M88" s="8">
        <v>0.1</v>
      </c>
      <c r="N88" s="7">
        <v>1.0999999999999999E-2</v>
      </c>
      <c r="O88" s="45">
        <f t="shared" si="1"/>
        <v>0.10999999999999999</v>
      </c>
      <c r="P88" s="48">
        <v>22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43684</v>
      </c>
      <c r="B89" s="19">
        <v>43693</v>
      </c>
      <c r="C89" s="12" t="s">
        <v>96</v>
      </c>
      <c r="D89" s="12" t="s">
        <v>47</v>
      </c>
      <c r="E89" s="12" t="s">
        <v>48</v>
      </c>
      <c r="F89" s="46">
        <v>114</v>
      </c>
      <c r="G89" s="47">
        <v>4.5</v>
      </c>
      <c r="H89" s="47">
        <v>5</v>
      </c>
      <c r="I89" s="44"/>
      <c r="J89" s="7"/>
      <c r="K89" s="8">
        <v>0.1</v>
      </c>
      <c r="L89" s="9">
        <v>1</v>
      </c>
      <c r="M89" s="8">
        <v>0.1</v>
      </c>
      <c r="N89" s="7">
        <v>1.0999999999999999E-2</v>
      </c>
      <c r="O89" s="45">
        <f t="shared" si="1"/>
        <v>0.10999999999999999</v>
      </c>
      <c r="P89" s="48">
        <v>22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43686</v>
      </c>
      <c r="B90" s="19">
        <v>43704</v>
      </c>
      <c r="C90" s="12" t="s">
        <v>97</v>
      </c>
      <c r="D90" s="12" t="s">
        <v>47</v>
      </c>
      <c r="E90" s="12" t="s">
        <v>48</v>
      </c>
      <c r="F90" s="46">
        <v>1080</v>
      </c>
      <c r="G90" s="47">
        <v>41</v>
      </c>
      <c r="H90" s="47">
        <v>48.5</v>
      </c>
      <c r="I90" s="44"/>
      <c r="J90" s="7"/>
      <c r="K90" s="8">
        <v>0.1</v>
      </c>
      <c r="L90" s="9">
        <v>1</v>
      </c>
      <c r="M90" s="8">
        <v>0.1</v>
      </c>
      <c r="N90" s="7">
        <v>1.8290000000000001E-2</v>
      </c>
      <c r="O90" s="45">
        <f t="shared" si="1"/>
        <v>0.18290000000000001</v>
      </c>
      <c r="P90" s="48">
        <v>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43727</v>
      </c>
      <c r="B91" s="19">
        <v>43704</v>
      </c>
      <c r="C91" s="12" t="s">
        <v>93</v>
      </c>
      <c r="D91" s="12" t="s">
        <v>47</v>
      </c>
      <c r="E91" s="12" t="s">
        <v>48</v>
      </c>
      <c r="F91" s="46">
        <v>157</v>
      </c>
      <c r="G91" s="47">
        <v>2.6</v>
      </c>
      <c r="H91" s="47">
        <v>2.92</v>
      </c>
      <c r="I91" s="44"/>
      <c r="J91" s="7"/>
      <c r="K91" s="8">
        <v>0.1</v>
      </c>
      <c r="L91" s="9">
        <v>1</v>
      </c>
      <c r="M91" s="8">
        <v>0.1</v>
      </c>
      <c r="N91" s="7">
        <v>1.2800000000000001E-2</v>
      </c>
      <c r="O91" s="45">
        <f t="shared" si="1"/>
        <v>0.128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43727</v>
      </c>
      <c r="B92" s="19">
        <v>43712</v>
      </c>
      <c r="C92" s="12" t="s">
        <v>98</v>
      </c>
      <c r="D92" s="12" t="s">
        <v>47</v>
      </c>
      <c r="E92" s="12" t="s">
        <v>48</v>
      </c>
      <c r="F92" s="46">
        <v>119</v>
      </c>
      <c r="G92" s="47">
        <v>2.6</v>
      </c>
      <c r="H92" s="47">
        <v>2.65</v>
      </c>
      <c r="I92" s="44"/>
      <c r="J92" s="7"/>
      <c r="K92" s="8">
        <v>0.1</v>
      </c>
      <c r="L92" s="9">
        <v>1</v>
      </c>
      <c r="M92" s="8">
        <v>0.1</v>
      </c>
      <c r="N92" s="7">
        <v>2.0999999999999999E-3</v>
      </c>
      <c r="O92" s="45">
        <f t="shared" si="1"/>
        <v>2.0999999999999998E-2</v>
      </c>
      <c r="P92" s="48">
        <v>42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43734</v>
      </c>
      <c r="B93" s="19">
        <v>43713</v>
      </c>
      <c r="C93" s="12" t="s">
        <v>99</v>
      </c>
      <c r="D93" s="12" t="s">
        <v>47</v>
      </c>
      <c r="E93" s="12" t="s">
        <v>48</v>
      </c>
      <c r="F93" s="46">
        <v>157</v>
      </c>
      <c r="G93" s="47">
        <v>2.4500000000000002</v>
      </c>
      <c r="H93" s="47">
        <v>2.2999999999999998</v>
      </c>
      <c r="I93" s="44"/>
      <c r="J93" s="7"/>
      <c r="K93" s="8">
        <v>0.1</v>
      </c>
      <c r="L93" s="9">
        <v>1</v>
      </c>
      <c r="M93" s="8">
        <v>0.1</v>
      </c>
      <c r="N93" s="7">
        <v>-6.0000000000000001E-3</v>
      </c>
      <c r="O93" s="45">
        <f t="shared" si="1"/>
        <v>-0.06</v>
      </c>
      <c r="P93" s="48">
        <v>40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43721</v>
      </c>
      <c r="B94" s="19">
        <v>43726</v>
      </c>
      <c r="C94" s="12" t="s">
        <v>100</v>
      </c>
      <c r="D94" s="12" t="s">
        <v>54</v>
      </c>
      <c r="E94" s="12" t="s">
        <v>48</v>
      </c>
      <c r="F94" s="46">
        <v>132</v>
      </c>
      <c r="G94" s="47">
        <v>2.6</v>
      </c>
      <c r="H94" s="47">
        <v>2.87</v>
      </c>
      <c r="I94" s="44"/>
      <c r="J94" s="7"/>
      <c r="K94" s="8">
        <v>0.1</v>
      </c>
      <c r="L94" s="9">
        <v>1</v>
      </c>
      <c r="M94" s="8">
        <v>0.1</v>
      </c>
      <c r="N94" s="7">
        <v>1.03E-2</v>
      </c>
      <c r="O94" s="45">
        <f t="shared" si="1"/>
        <v>0.10300000000000001</v>
      </c>
      <c r="P94" s="48">
        <v>38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43692</v>
      </c>
      <c r="B95" s="19">
        <v>43728</v>
      </c>
      <c r="C95" s="12" t="s">
        <v>101</v>
      </c>
      <c r="D95" s="12" t="s">
        <v>47</v>
      </c>
      <c r="E95" s="12" t="s">
        <v>48</v>
      </c>
      <c r="F95" s="46">
        <v>1550</v>
      </c>
      <c r="G95" s="47">
        <v>46</v>
      </c>
      <c r="H95" s="47">
        <v>50</v>
      </c>
      <c r="I95" s="44"/>
      <c r="J95" s="7"/>
      <c r="K95" s="8">
        <v>0.1</v>
      </c>
      <c r="L95" s="9">
        <v>1</v>
      </c>
      <c r="M95" s="8">
        <v>0.1</v>
      </c>
      <c r="N95" s="7">
        <v>1.2E-2</v>
      </c>
      <c r="O95" s="45">
        <f t="shared" si="1"/>
        <v>0.12</v>
      </c>
      <c r="P95" s="48">
        <v>3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43692</v>
      </c>
      <c r="B96" s="19">
        <v>43728</v>
      </c>
      <c r="C96" s="12" t="s">
        <v>102</v>
      </c>
      <c r="D96" s="12" t="s">
        <v>47</v>
      </c>
      <c r="E96" s="12" t="s">
        <v>48</v>
      </c>
      <c r="F96" s="46">
        <v>150</v>
      </c>
      <c r="G96" s="47">
        <v>9</v>
      </c>
      <c r="H96" s="47">
        <v>10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11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43697</v>
      </c>
      <c r="B97" s="19">
        <v>43728</v>
      </c>
      <c r="C97" s="12" t="s">
        <v>103</v>
      </c>
      <c r="D97" s="12" t="s">
        <v>47</v>
      </c>
      <c r="E97" s="12" t="s">
        <v>48</v>
      </c>
      <c r="F97" s="46">
        <v>120</v>
      </c>
      <c r="G97" s="47">
        <v>4.5</v>
      </c>
      <c r="H97" s="47">
        <v>5</v>
      </c>
      <c r="I97" s="44"/>
      <c r="J97" s="7"/>
      <c r="K97" s="8">
        <v>0.1</v>
      </c>
      <c r="L97" s="9">
        <v>1</v>
      </c>
      <c r="M97" s="8">
        <v>0.1</v>
      </c>
      <c r="N97" s="7">
        <v>1.0999999999999999E-2</v>
      </c>
      <c r="O97" s="45">
        <f t="shared" si="1"/>
        <v>0.10999999999999999</v>
      </c>
      <c r="P97" s="48">
        <v>22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43700</v>
      </c>
      <c r="B98" s="19">
        <v>43728</v>
      </c>
      <c r="C98" s="12" t="s">
        <v>104</v>
      </c>
      <c r="D98" s="12" t="s">
        <v>47</v>
      </c>
      <c r="E98" s="12" t="s">
        <v>48</v>
      </c>
      <c r="F98" s="46">
        <v>120</v>
      </c>
      <c r="G98" s="47">
        <v>4.5</v>
      </c>
      <c r="H98" s="47">
        <v>5</v>
      </c>
      <c r="I98" s="44"/>
      <c r="J98" s="7"/>
      <c r="K98" s="8">
        <v>0.1</v>
      </c>
      <c r="L98" s="9">
        <v>1</v>
      </c>
      <c r="M98" s="8">
        <v>0.1</v>
      </c>
      <c r="N98" s="7">
        <v>1.0999999999999999E-2</v>
      </c>
      <c r="O98" s="45">
        <f t="shared" si="1"/>
        <v>0.10999999999999999</v>
      </c>
      <c r="P98" s="48">
        <v>22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43724</v>
      </c>
      <c r="B99" s="19">
        <v>43733</v>
      </c>
      <c r="C99" s="12" t="s">
        <v>105</v>
      </c>
      <c r="D99" s="12" t="s">
        <v>106</v>
      </c>
      <c r="E99" s="12" t="s">
        <v>48</v>
      </c>
      <c r="F99" s="46">
        <v>15</v>
      </c>
      <c r="G99" s="47">
        <v>0.87</v>
      </c>
      <c r="H99" s="47">
        <v>0.99</v>
      </c>
      <c r="I99" s="44"/>
      <c r="J99" s="7"/>
      <c r="K99" s="8">
        <v>0.1</v>
      </c>
      <c r="L99" s="9">
        <v>1</v>
      </c>
      <c r="M99" s="8">
        <v>0.1</v>
      </c>
      <c r="N99" s="7">
        <v>1.37E-2</v>
      </c>
      <c r="O99" s="45">
        <f t="shared" si="1"/>
        <v>0.13700000000000001</v>
      </c>
      <c r="P99" s="48">
        <v>114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43739</v>
      </c>
      <c r="B100" s="19">
        <v>43745</v>
      </c>
      <c r="C100" s="12" t="s">
        <v>107</v>
      </c>
      <c r="D100" s="12" t="s">
        <v>47</v>
      </c>
      <c r="E100" s="12" t="s">
        <v>48</v>
      </c>
      <c r="F100" s="46">
        <v>300</v>
      </c>
      <c r="G100" s="47">
        <v>4.05</v>
      </c>
      <c r="H100" s="47">
        <v>4.55</v>
      </c>
      <c r="I100" s="44"/>
      <c r="J100" s="7"/>
      <c r="K100" s="8">
        <v>0.1</v>
      </c>
      <c r="L100" s="9">
        <v>1</v>
      </c>
      <c r="M100" s="8">
        <v>0.1</v>
      </c>
      <c r="N100" s="7">
        <v>1.2500000000000001E-2</v>
      </c>
      <c r="O100" s="45">
        <f t="shared" si="1"/>
        <v>0.125</v>
      </c>
      <c r="P100" s="48">
        <v>25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43741</v>
      </c>
      <c r="B101" s="19">
        <v>43746</v>
      </c>
      <c r="C101" s="12" t="s">
        <v>108</v>
      </c>
      <c r="D101" s="12" t="s">
        <v>47</v>
      </c>
      <c r="E101" s="12" t="s">
        <v>48</v>
      </c>
      <c r="F101" s="46">
        <v>69</v>
      </c>
      <c r="G101" s="47">
        <v>6.7</v>
      </c>
      <c r="H101" s="47">
        <v>2.6</v>
      </c>
      <c r="I101" s="44"/>
      <c r="J101" s="7"/>
      <c r="K101" s="8">
        <v>0.1</v>
      </c>
      <c r="L101" s="9">
        <v>1</v>
      </c>
      <c r="M101" s="8">
        <v>0.1</v>
      </c>
      <c r="N101" s="7">
        <v>0</v>
      </c>
      <c r="O101" s="45">
        <f t="shared" si="1"/>
        <v>0</v>
      </c>
      <c r="P101" s="48">
        <v>38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109</v>
      </c>
      <c r="D102" s="12" t="s">
        <v>47</v>
      </c>
      <c r="E102" s="12" t="s">
        <v>48</v>
      </c>
      <c r="F102" s="46">
        <v>112</v>
      </c>
      <c r="G102" s="47">
        <v>2.6</v>
      </c>
      <c r="H102" s="47">
        <v>2.98</v>
      </c>
      <c r="I102" s="44"/>
      <c r="J102" s="7"/>
      <c r="K102" s="8">
        <v>0.1</v>
      </c>
      <c r="L102" s="9">
        <v>1</v>
      </c>
      <c r="M102" s="8">
        <v>0.1</v>
      </c>
      <c r="N102" s="7">
        <v>1.44E-2</v>
      </c>
      <c r="O102" s="45">
        <f t="shared" si="1"/>
        <v>0.14399999999999999</v>
      </c>
      <c r="P102" s="48">
        <v>38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43740</v>
      </c>
      <c r="B103" s="19">
        <v>43749</v>
      </c>
      <c r="C103" s="12" t="s">
        <v>110</v>
      </c>
      <c r="D103" s="12" t="s">
        <v>47</v>
      </c>
      <c r="E103" s="12" t="s">
        <v>48</v>
      </c>
      <c r="F103" s="46">
        <v>210</v>
      </c>
      <c r="G103" s="47">
        <v>4.1500000000000004</v>
      </c>
      <c r="H103" s="47">
        <v>4.93</v>
      </c>
      <c r="I103" s="44"/>
      <c r="J103" s="7"/>
      <c r="K103" s="8">
        <v>0.1</v>
      </c>
      <c r="L103" s="9">
        <v>1</v>
      </c>
      <c r="M103" s="8">
        <v>0.1</v>
      </c>
      <c r="N103" s="7">
        <v>1.8700000000000001E-2</v>
      </c>
      <c r="O103" s="45">
        <f t="shared" si="1"/>
        <v>0.187</v>
      </c>
      <c r="P103" s="48">
        <v>24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43740</v>
      </c>
      <c r="B104" s="19">
        <v>43749</v>
      </c>
      <c r="C104" s="12" t="s">
        <v>111</v>
      </c>
      <c r="D104" s="12" t="s">
        <v>47</v>
      </c>
      <c r="E104" s="12" t="s">
        <v>48</v>
      </c>
      <c r="F104" s="46">
        <v>175</v>
      </c>
      <c r="G104" s="47">
        <v>4.4000000000000004</v>
      </c>
      <c r="H104" s="47">
        <v>4.9800000000000004</v>
      </c>
      <c r="I104" s="44"/>
      <c r="J104" s="7"/>
      <c r="K104" s="8">
        <v>0.1</v>
      </c>
      <c r="L104" s="9">
        <v>1</v>
      </c>
      <c r="M104" s="8">
        <v>0.1</v>
      </c>
      <c r="N104" s="7">
        <v>1.3899999999999999E-2</v>
      </c>
      <c r="O104" s="45">
        <f t="shared" si="1"/>
        <v>0.13899999999999998</v>
      </c>
      <c r="P104" s="48">
        <v>24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43741</v>
      </c>
      <c r="B105" s="19">
        <v>43749</v>
      </c>
      <c r="C105" s="12" t="s">
        <v>112</v>
      </c>
      <c r="D105" s="12" t="s">
        <v>47</v>
      </c>
      <c r="E105" s="12" t="s">
        <v>48</v>
      </c>
      <c r="F105" s="46">
        <v>1130</v>
      </c>
      <c r="G105" s="47">
        <v>26</v>
      </c>
      <c r="H105" s="47">
        <v>29.8</v>
      </c>
      <c r="I105" s="44"/>
      <c r="J105" s="7"/>
      <c r="K105" s="8">
        <v>0.1</v>
      </c>
      <c r="L105" s="9">
        <v>1</v>
      </c>
      <c r="M105" s="8">
        <v>0.1</v>
      </c>
      <c r="N105" s="7">
        <v>1.52E-2</v>
      </c>
      <c r="O105" s="45">
        <f t="shared" si="1"/>
        <v>0.152</v>
      </c>
      <c r="P105" s="48">
        <v>4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43742</v>
      </c>
      <c r="B106" s="19">
        <v>43754</v>
      </c>
      <c r="C106" s="12" t="s">
        <v>113</v>
      </c>
      <c r="D106" s="12" t="s">
        <v>47</v>
      </c>
      <c r="E106" s="12" t="s">
        <v>48</v>
      </c>
      <c r="F106" s="46">
        <v>153</v>
      </c>
      <c r="G106" s="47">
        <v>2.5499999999999998</v>
      </c>
      <c r="H106" s="47">
        <v>2.9</v>
      </c>
      <c r="I106" s="44"/>
      <c r="J106" s="7"/>
      <c r="K106" s="8">
        <v>0.1</v>
      </c>
      <c r="L106" s="9">
        <v>1</v>
      </c>
      <c r="M106" s="8">
        <v>0.1</v>
      </c>
      <c r="N106" s="7">
        <v>1.4E-2</v>
      </c>
      <c r="O106" s="45">
        <f t="shared" si="1"/>
        <v>0.14000000000000001</v>
      </c>
      <c r="P106" s="48">
        <v>40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43739</v>
      </c>
      <c r="B107" s="19">
        <v>43756</v>
      </c>
      <c r="C107" s="12" t="s">
        <v>114</v>
      </c>
      <c r="D107" s="12" t="s">
        <v>47</v>
      </c>
      <c r="E107" s="12" t="s">
        <v>48</v>
      </c>
      <c r="F107" s="46">
        <v>142</v>
      </c>
      <c r="G107" s="47">
        <v>4.45</v>
      </c>
      <c r="H107" s="47">
        <v>5</v>
      </c>
      <c r="I107" s="44"/>
      <c r="J107" s="7"/>
      <c r="K107" s="8">
        <v>0.1</v>
      </c>
      <c r="L107" s="9">
        <v>1</v>
      </c>
      <c r="M107" s="8">
        <v>0.1</v>
      </c>
      <c r="N107" s="7">
        <v>1.21E-2</v>
      </c>
      <c r="O107" s="45">
        <f t="shared" si="1"/>
        <v>0.121</v>
      </c>
      <c r="P107" s="48">
        <v>22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43740</v>
      </c>
      <c r="B108" s="19">
        <v>43756</v>
      </c>
      <c r="C108" s="12" t="s">
        <v>115</v>
      </c>
      <c r="D108" s="12" t="s">
        <v>47</v>
      </c>
      <c r="E108" s="12" t="s">
        <v>48</v>
      </c>
      <c r="F108" s="46">
        <v>9.5</v>
      </c>
      <c r="G108" s="47">
        <v>0.43</v>
      </c>
      <c r="H108" s="47">
        <v>0.5</v>
      </c>
      <c r="I108" s="44"/>
      <c r="J108" s="7"/>
      <c r="K108" s="8">
        <v>0.1</v>
      </c>
      <c r="L108" s="9">
        <v>1</v>
      </c>
      <c r="M108" s="8">
        <v>0.1</v>
      </c>
      <c r="N108" s="7">
        <v>1.54E-2</v>
      </c>
      <c r="O108" s="45">
        <f t="shared" si="1"/>
        <v>0.154</v>
      </c>
      <c r="P108" s="48">
        <v>220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43752</v>
      </c>
      <c r="B109" s="19">
        <v>43760</v>
      </c>
      <c r="C109" s="12" t="s">
        <v>116</v>
      </c>
      <c r="D109" s="12" t="s">
        <v>47</v>
      </c>
      <c r="E109" s="12" t="s">
        <v>48</v>
      </c>
      <c r="F109" s="46">
        <v>305</v>
      </c>
      <c r="G109" s="47">
        <v>4.4000000000000004</v>
      </c>
      <c r="H109" s="47">
        <v>4</v>
      </c>
      <c r="I109" s="44"/>
      <c r="J109" s="7"/>
      <c r="K109" s="8">
        <v>0.1</v>
      </c>
      <c r="L109" s="9">
        <v>1</v>
      </c>
      <c r="M109" s="8">
        <v>0.1</v>
      </c>
      <c r="N109" s="7">
        <v>-9.1999999999999998E-3</v>
      </c>
      <c r="O109" s="45">
        <f t="shared" si="1"/>
        <v>-9.1999999999999998E-2</v>
      </c>
      <c r="P109" s="48">
        <v>23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43752</v>
      </c>
      <c r="B110" s="19">
        <v>43760</v>
      </c>
      <c r="C110" s="12" t="s">
        <v>117</v>
      </c>
      <c r="D110" s="12" t="s">
        <v>47</v>
      </c>
      <c r="E110" s="12" t="s">
        <v>48</v>
      </c>
      <c r="F110" s="46">
        <v>125</v>
      </c>
      <c r="G110" s="47">
        <v>4.2</v>
      </c>
      <c r="H110" s="47">
        <v>4.33</v>
      </c>
      <c r="I110" s="44"/>
      <c r="J110" s="7"/>
      <c r="K110" s="8">
        <v>0.1</v>
      </c>
      <c r="L110" s="9">
        <v>1</v>
      </c>
      <c r="M110" s="8">
        <v>0.1</v>
      </c>
      <c r="N110" s="7">
        <v>3.0000000000000001E-3</v>
      </c>
      <c r="O110" s="45">
        <f t="shared" si="1"/>
        <v>0.03</v>
      </c>
      <c r="P110" s="48">
        <v>23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43768</v>
      </c>
      <c r="B111" s="19">
        <v>43781</v>
      </c>
      <c r="C111" s="12" t="s">
        <v>118</v>
      </c>
      <c r="D111" s="12" t="s">
        <v>47</v>
      </c>
      <c r="E111" s="12" t="s">
        <v>48</v>
      </c>
      <c r="F111" s="46">
        <v>360</v>
      </c>
      <c r="G111" s="47">
        <v>8.6</v>
      </c>
      <c r="H111" s="47">
        <v>6.8</v>
      </c>
      <c r="I111" s="44"/>
      <c r="J111" s="7"/>
      <c r="K111" s="8">
        <v>0.1</v>
      </c>
      <c r="L111" s="9">
        <v>1</v>
      </c>
      <c r="M111" s="8">
        <v>0.1</v>
      </c>
      <c r="N111" s="7">
        <v>-2.1600000000000001E-2</v>
      </c>
      <c r="O111" s="45">
        <f t="shared" si="1"/>
        <v>-0.21600000000000003</v>
      </c>
      <c r="P111" s="48">
        <v>12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31" customHeight="1" x14ac:dyDescent="0.35">
      <c r="A112" s="39">
        <v>43760</v>
      </c>
      <c r="B112" s="19">
        <v>43784</v>
      </c>
      <c r="C112" s="12" t="s">
        <v>119</v>
      </c>
      <c r="D112" s="12" t="s">
        <v>47</v>
      </c>
      <c r="E112" s="12" t="s">
        <v>48</v>
      </c>
      <c r="F112" s="46">
        <v>310</v>
      </c>
      <c r="G112" s="47">
        <v>8.75</v>
      </c>
      <c r="H112" s="47">
        <v>10</v>
      </c>
      <c r="I112" s="44"/>
      <c r="J112" s="7"/>
      <c r="K112" s="8">
        <v>0.1</v>
      </c>
      <c r="L112" s="9">
        <v>1</v>
      </c>
      <c r="M112" s="8">
        <v>0.1</v>
      </c>
      <c r="N112" s="7">
        <v>1.38E-2</v>
      </c>
      <c r="O112" s="45">
        <f t="shared" si="1"/>
        <v>0.13800000000000001</v>
      </c>
      <c r="P112" s="48">
        <v>11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31" customHeight="1" x14ac:dyDescent="0.35">
      <c r="A113" s="39">
        <v>43781</v>
      </c>
      <c r="B113" s="19">
        <v>43788</v>
      </c>
      <c r="C113" s="12" t="s">
        <v>120</v>
      </c>
      <c r="D113" s="12" t="s">
        <v>54</v>
      </c>
      <c r="E113" s="12" t="s">
        <v>48</v>
      </c>
      <c r="F113" s="46">
        <v>131</v>
      </c>
      <c r="G113" s="47">
        <v>2.6</v>
      </c>
      <c r="H113" s="47">
        <v>2.92</v>
      </c>
      <c r="I113" s="44"/>
      <c r="J113" s="7"/>
      <c r="K113" s="8">
        <v>0.1</v>
      </c>
      <c r="L113" s="9">
        <v>1</v>
      </c>
      <c r="M113" s="8">
        <v>0.1</v>
      </c>
      <c r="N113" s="7">
        <v>1.2200000000000001E-2</v>
      </c>
      <c r="O113" s="45">
        <f t="shared" si="1"/>
        <v>0.12200000000000001</v>
      </c>
      <c r="P113" s="48">
        <v>38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43810</v>
      </c>
      <c r="C114" s="12" t="s">
        <v>121</v>
      </c>
      <c r="D114" s="12" t="s">
        <v>47</v>
      </c>
      <c r="E114" s="12" t="s">
        <v>48</v>
      </c>
      <c r="F114" s="46">
        <v>330</v>
      </c>
      <c r="G114" s="47">
        <v>17</v>
      </c>
      <c r="H114" s="47">
        <v>18.8</v>
      </c>
      <c r="I114" s="44"/>
      <c r="J114" s="7"/>
      <c r="K114" s="8">
        <v>0.1</v>
      </c>
      <c r="L114" s="9">
        <v>1</v>
      </c>
      <c r="M114" s="8">
        <v>0.1</v>
      </c>
      <c r="N114" s="7">
        <v>1.0800000000000001E-2</v>
      </c>
      <c r="O114" s="45">
        <f t="shared" si="1"/>
        <v>0.10800000000000001</v>
      </c>
      <c r="P114" s="48">
        <v>6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43811</v>
      </c>
      <c r="C115" s="12" t="s">
        <v>122</v>
      </c>
      <c r="D115" s="12" t="s">
        <v>47</v>
      </c>
      <c r="E115" s="12" t="s">
        <v>48</v>
      </c>
      <c r="F115" s="46">
        <v>137</v>
      </c>
      <c r="G115" s="47">
        <v>25</v>
      </c>
      <c r="H115" s="47">
        <v>29.5</v>
      </c>
      <c r="I115" s="44"/>
      <c r="J115" s="7"/>
      <c r="K115" s="8">
        <v>0.1</v>
      </c>
      <c r="L115" s="9">
        <v>1</v>
      </c>
      <c r="M115" s="8">
        <v>0.1</v>
      </c>
      <c r="N115" s="7">
        <v>1.7999999999999999E-2</v>
      </c>
      <c r="O115" s="45">
        <f t="shared" si="1"/>
        <v>0.18</v>
      </c>
      <c r="P115" s="48">
        <v>4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43802</v>
      </c>
      <c r="B116" s="19">
        <v>43811</v>
      </c>
      <c r="C116" s="12" t="s">
        <v>123</v>
      </c>
      <c r="D116" s="12" t="s">
        <v>54</v>
      </c>
      <c r="E116" s="12" t="s">
        <v>48</v>
      </c>
      <c r="F116" s="46">
        <v>145</v>
      </c>
      <c r="G116" s="47">
        <v>2.6</v>
      </c>
      <c r="H116" s="47">
        <v>2.95</v>
      </c>
      <c r="I116" s="44"/>
      <c r="J116" s="7"/>
      <c r="K116" s="8">
        <v>0.1</v>
      </c>
      <c r="L116" s="9">
        <v>1</v>
      </c>
      <c r="M116" s="8">
        <v>0.1</v>
      </c>
      <c r="N116" s="7">
        <v>1.3299999999999999E-2</v>
      </c>
      <c r="O116" s="45">
        <f t="shared" si="1"/>
        <v>0.13300000000000001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>
        <v>43789</v>
      </c>
      <c r="B117" s="19">
        <v>43819</v>
      </c>
      <c r="C117" s="12" t="s">
        <v>124</v>
      </c>
      <c r="D117" s="12" t="s">
        <v>47</v>
      </c>
      <c r="E117" s="12" t="s">
        <v>48</v>
      </c>
      <c r="F117" s="46">
        <v>137</v>
      </c>
      <c r="G117" s="47">
        <v>4.55</v>
      </c>
      <c r="H117" s="47">
        <v>5</v>
      </c>
      <c r="I117" s="44"/>
      <c r="J117" s="7"/>
      <c r="K117" s="8">
        <v>0.1</v>
      </c>
      <c r="L117" s="9">
        <v>1</v>
      </c>
      <c r="M117" s="8">
        <v>0.1</v>
      </c>
      <c r="N117" s="7">
        <v>9.9000000000000008E-3</v>
      </c>
      <c r="O117" s="45">
        <f t="shared" si="1"/>
        <v>9.9000000000000005E-2</v>
      </c>
      <c r="P117" s="48">
        <v>22</v>
      </c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>
        <v>43789</v>
      </c>
      <c r="B118" s="19">
        <v>43819</v>
      </c>
      <c r="C118" s="12" t="s">
        <v>124</v>
      </c>
      <c r="D118" s="12" t="s">
        <v>47</v>
      </c>
      <c r="E118" s="12" t="s">
        <v>48</v>
      </c>
      <c r="F118" s="46">
        <v>137</v>
      </c>
      <c r="G118" s="47">
        <v>4.55</v>
      </c>
      <c r="H118" s="47">
        <v>5</v>
      </c>
      <c r="I118" s="44"/>
      <c r="J118" s="7"/>
      <c r="K118" s="8">
        <v>0.1</v>
      </c>
      <c r="L118" s="9">
        <v>1</v>
      </c>
      <c r="M118" s="8">
        <v>0.1</v>
      </c>
      <c r="N118" s="7">
        <v>1.7100000000000001E-2</v>
      </c>
      <c r="O118" s="45">
        <f t="shared" si="1"/>
        <v>0.17100000000000001</v>
      </c>
      <c r="P118" s="48">
        <v>38</v>
      </c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29" customHeight="1" x14ac:dyDescent="0.35">
      <c r="A120" s="39"/>
      <c r="B120" s="58" t="s">
        <v>125</v>
      </c>
      <c r="C120" s="6"/>
      <c r="D120" s="6"/>
      <c r="E120" s="6"/>
      <c r="F120" s="46"/>
      <c r="G120" s="47"/>
      <c r="H120" s="47"/>
      <c r="I120" s="44"/>
      <c r="J120" s="7"/>
      <c r="K120" s="8"/>
      <c r="L120" s="9"/>
      <c r="M120" s="8"/>
      <c r="N120" s="7"/>
      <c r="O120" s="45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29" customHeight="1" x14ac:dyDescent="0.35">
      <c r="A121" s="39"/>
      <c r="B121" s="19"/>
      <c r="C121" s="6"/>
      <c r="D121" s="6"/>
      <c r="E121" s="6"/>
      <c r="F121" s="46"/>
      <c r="G121" s="47"/>
      <c r="H121" s="47"/>
      <c r="I121" s="44"/>
      <c r="J121" s="7"/>
      <c r="K121" s="8"/>
      <c r="L121" s="9"/>
      <c r="M121" s="8"/>
      <c r="N121" s="7"/>
      <c r="O121" s="45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43853</v>
      </c>
      <c r="C122" s="12" t="s">
        <v>126</v>
      </c>
      <c r="D122" s="12" t="s">
        <v>47</v>
      </c>
      <c r="E122" s="12" t="s">
        <v>48</v>
      </c>
      <c r="F122" s="46">
        <v>345</v>
      </c>
      <c r="G122" s="47">
        <v>9</v>
      </c>
      <c r="H122" s="47">
        <v>9.25</v>
      </c>
      <c r="I122" s="44"/>
      <c r="J122" s="7"/>
      <c r="K122" s="8">
        <v>0.1</v>
      </c>
      <c r="L122" s="9">
        <v>1</v>
      </c>
      <c r="M122" s="8">
        <v>0.1</v>
      </c>
      <c r="N122" s="7">
        <v>2.8E-3</v>
      </c>
      <c r="O122" s="45">
        <f t="shared" ref="O122:O153" si="2">N122*10</f>
        <v>2.8000000000000001E-2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43844</v>
      </c>
      <c r="B123" s="19">
        <v>43857</v>
      </c>
      <c r="C123" s="12" t="s">
        <v>127</v>
      </c>
      <c r="D123" s="12" t="s">
        <v>128</v>
      </c>
      <c r="E123" s="12" t="s">
        <v>48</v>
      </c>
      <c r="F123" s="41">
        <v>10</v>
      </c>
      <c r="G123" s="59">
        <v>3.4</v>
      </c>
      <c r="H123" s="47">
        <v>4.6500000000000004</v>
      </c>
      <c r="I123" s="44"/>
      <c r="J123" s="7"/>
      <c r="K123" s="8">
        <v>0.05</v>
      </c>
      <c r="L123" s="9">
        <v>1</v>
      </c>
      <c r="M123" s="8">
        <v>0.05</v>
      </c>
      <c r="N123" s="7">
        <v>1.7500000000000002E-2</v>
      </c>
      <c r="O123" s="45">
        <f t="shared" si="2"/>
        <v>0.17500000000000002</v>
      </c>
      <c r="P123" s="48">
        <v>14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43851</v>
      </c>
      <c r="B124" s="19">
        <v>43873</v>
      </c>
      <c r="C124" s="12" t="s">
        <v>129</v>
      </c>
      <c r="D124" s="12" t="s">
        <v>47</v>
      </c>
      <c r="E124" s="12" t="s">
        <v>48</v>
      </c>
      <c r="F124" s="46">
        <v>270</v>
      </c>
      <c r="G124" s="47">
        <v>9</v>
      </c>
      <c r="H124" s="47">
        <v>9.9499999999999993</v>
      </c>
      <c r="I124" s="44"/>
      <c r="J124" s="7"/>
      <c r="K124" s="8">
        <v>0.1</v>
      </c>
      <c r="L124" s="9">
        <v>1</v>
      </c>
      <c r="M124" s="8">
        <v>0.1</v>
      </c>
      <c r="N124" s="7">
        <v>1.06E-2</v>
      </c>
      <c r="O124" s="45">
        <f t="shared" si="2"/>
        <v>0.106</v>
      </c>
      <c r="P124" s="48">
        <v>11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43879</v>
      </c>
      <c r="B125" s="19">
        <v>43885</v>
      </c>
      <c r="C125" s="12" t="s">
        <v>130</v>
      </c>
      <c r="D125" s="12" t="s">
        <v>47</v>
      </c>
      <c r="E125" s="12" t="s">
        <v>48</v>
      </c>
      <c r="F125" s="46">
        <v>295</v>
      </c>
      <c r="G125" s="47">
        <v>9</v>
      </c>
      <c r="H125" s="47">
        <v>7.8</v>
      </c>
      <c r="I125" s="44"/>
      <c r="J125" s="7"/>
      <c r="K125" s="8">
        <v>0.1</v>
      </c>
      <c r="L125" s="9">
        <v>1</v>
      </c>
      <c r="M125" s="8">
        <v>0.1</v>
      </c>
      <c r="N125" s="7">
        <f>-1.98%</f>
        <v>-1.9799999999999998E-2</v>
      </c>
      <c r="O125" s="45">
        <f t="shared" si="2"/>
        <v>-0.19799999999999998</v>
      </c>
      <c r="P125" s="48">
        <v>11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31" customHeight="1" x14ac:dyDescent="0.35">
      <c r="A126" s="39">
        <v>43879</v>
      </c>
      <c r="B126" s="19">
        <v>43885</v>
      </c>
      <c r="C126" s="12" t="s">
        <v>131</v>
      </c>
      <c r="D126" s="12" t="s">
        <v>47</v>
      </c>
      <c r="E126" s="12" t="s">
        <v>48</v>
      </c>
      <c r="F126" s="46">
        <v>75</v>
      </c>
      <c r="G126" s="47">
        <v>4.25</v>
      </c>
      <c r="H126" s="47">
        <v>3.8</v>
      </c>
      <c r="I126" s="44"/>
      <c r="J126" s="7"/>
      <c r="K126" s="8">
        <v>0.1</v>
      </c>
      <c r="L126" s="9">
        <v>1</v>
      </c>
      <c r="M126" s="8">
        <v>0.1</v>
      </c>
      <c r="N126" s="7">
        <v>-2.52E-2</v>
      </c>
      <c r="O126" s="45">
        <f t="shared" si="2"/>
        <v>-0.252</v>
      </c>
      <c r="P126" s="48">
        <v>24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31" customHeight="1" x14ac:dyDescent="0.35">
      <c r="A127" s="39">
        <v>43880</v>
      </c>
      <c r="B127" s="19">
        <v>43885</v>
      </c>
      <c r="C127" s="12" t="s">
        <v>132</v>
      </c>
      <c r="D127" s="12" t="s">
        <v>47</v>
      </c>
      <c r="E127" s="12" t="s">
        <v>48</v>
      </c>
      <c r="F127" s="46">
        <v>40</v>
      </c>
      <c r="G127" s="47">
        <v>2.2000000000000002</v>
      </c>
      <c r="H127" s="47">
        <v>1.7</v>
      </c>
      <c r="I127" s="44"/>
      <c r="J127" s="7"/>
      <c r="K127" s="8">
        <v>0.1</v>
      </c>
      <c r="L127" s="9">
        <v>1</v>
      </c>
      <c r="M127" s="8">
        <v>0.1</v>
      </c>
      <c r="N127" s="7">
        <v>-2.2499999999999999E-2</v>
      </c>
      <c r="O127" s="45">
        <f t="shared" si="2"/>
        <v>-0.22499999999999998</v>
      </c>
      <c r="P127" s="48">
        <v>45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29" customHeight="1" x14ac:dyDescent="0.35">
      <c r="A128" s="39">
        <v>44156</v>
      </c>
      <c r="B128" s="19">
        <v>43885</v>
      </c>
      <c r="C128" s="12" t="s">
        <v>133</v>
      </c>
      <c r="D128" s="12" t="s">
        <v>47</v>
      </c>
      <c r="E128" s="12" t="s">
        <v>48</v>
      </c>
      <c r="F128" s="46">
        <v>137</v>
      </c>
      <c r="G128" s="47">
        <v>8.6</v>
      </c>
      <c r="H128" s="47">
        <v>7.2</v>
      </c>
      <c r="I128" s="44"/>
      <c r="J128" s="7"/>
      <c r="K128" s="8">
        <v>0.1</v>
      </c>
      <c r="L128" s="9">
        <v>1</v>
      </c>
      <c r="M128" s="8">
        <v>0.1</v>
      </c>
      <c r="N128" s="7">
        <v>-1.6799999999999999E-2</v>
      </c>
      <c r="O128" s="45">
        <f t="shared" si="2"/>
        <v>-0.16799999999999998</v>
      </c>
      <c r="P128" s="48">
        <v>12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29" customHeight="1" x14ac:dyDescent="0.35">
      <c r="A129" s="39">
        <v>43789</v>
      </c>
      <c r="B129" s="19">
        <v>43885</v>
      </c>
      <c r="C129" s="12" t="s">
        <v>134</v>
      </c>
      <c r="D129" s="12" t="s">
        <v>47</v>
      </c>
      <c r="E129" s="12" t="s">
        <v>48</v>
      </c>
      <c r="F129" s="46">
        <v>137</v>
      </c>
      <c r="G129" s="47">
        <v>9</v>
      </c>
      <c r="H129" s="47">
        <v>7.6</v>
      </c>
      <c r="I129" s="44"/>
      <c r="J129" s="7"/>
      <c r="K129" s="8">
        <v>0.1</v>
      </c>
      <c r="L129" s="9">
        <v>1</v>
      </c>
      <c r="M129" s="8">
        <v>0.1</v>
      </c>
      <c r="N129" s="7">
        <v>-1.54E-2</v>
      </c>
      <c r="O129" s="45">
        <f t="shared" si="2"/>
        <v>-0.154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43887</v>
      </c>
      <c r="B130" s="19">
        <v>43887</v>
      </c>
      <c r="C130" s="12" t="s">
        <v>135</v>
      </c>
      <c r="D130" s="12" t="s">
        <v>47</v>
      </c>
      <c r="E130" s="12" t="s">
        <v>48</v>
      </c>
      <c r="F130" s="46">
        <v>75</v>
      </c>
      <c r="G130" s="47">
        <v>4.3</v>
      </c>
      <c r="H130" s="47">
        <v>4.2</v>
      </c>
      <c r="I130" s="44"/>
      <c r="J130" s="7"/>
      <c r="K130" s="8">
        <v>0.1</v>
      </c>
      <c r="L130" s="9">
        <v>1</v>
      </c>
      <c r="M130" s="8">
        <v>0.1</v>
      </c>
      <c r="N130" s="7">
        <v>-2.3000000000000001E-4</v>
      </c>
      <c r="O130" s="45">
        <f t="shared" si="2"/>
        <v>-2.3E-3</v>
      </c>
      <c r="P130" s="48">
        <v>23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43887</v>
      </c>
      <c r="B131" s="19">
        <v>43888</v>
      </c>
      <c r="C131" s="12" t="s">
        <v>136</v>
      </c>
      <c r="D131" s="12" t="s">
        <v>47</v>
      </c>
      <c r="E131" s="12" t="s">
        <v>48</v>
      </c>
      <c r="F131" s="46">
        <v>295</v>
      </c>
      <c r="G131" s="47">
        <v>8.6999999999999993</v>
      </c>
      <c r="H131" s="47">
        <v>8.6999999999999993</v>
      </c>
      <c r="I131" s="44"/>
      <c r="J131" s="7"/>
      <c r="K131" s="8">
        <v>0.1</v>
      </c>
      <c r="L131" s="9">
        <v>1</v>
      </c>
      <c r="M131" s="8">
        <v>0.1</v>
      </c>
      <c r="N131" s="7">
        <f>I131</f>
        <v>0</v>
      </c>
      <c r="O131" s="45">
        <f t="shared" si="2"/>
        <v>0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43892</v>
      </c>
      <c r="B132" s="19">
        <v>43896</v>
      </c>
      <c r="C132" s="12" t="s">
        <v>137</v>
      </c>
      <c r="D132" s="12" t="s">
        <v>47</v>
      </c>
      <c r="E132" s="12" t="s">
        <v>48</v>
      </c>
      <c r="F132" s="46">
        <v>162</v>
      </c>
      <c r="G132" s="47">
        <v>2.5</v>
      </c>
      <c r="H132" s="47">
        <v>1.4</v>
      </c>
      <c r="I132" s="44"/>
      <c r="J132" s="7"/>
      <c r="K132" s="8">
        <v>0.1</v>
      </c>
      <c r="L132" s="9">
        <v>1</v>
      </c>
      <c r="M132" s="8">
        <v>0.1</v>
      </c>
      <c r="N132" s="7">
        <v>-4.3999999999999997E-2</v>
      </c>
      <c r="O132" s="45">
        <f t="shared" si="2"/>
        <v>-0.43999999999999995</v>
      </c>
      <c r="P132" s="48">
        <v>40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43895</v>
      </c>
      <c r="B133" s="19">
        <v>43896</v>
      </c>
      <c r="C133" s="12" t="s">
        <v>138</v>
      </c>
      <c r="D133" s="12" t="s">
        <v>47</v>
      </c>
      <c r="E133" s="12" t="s">
        <v>48</v>
      </c>
      <c r="F133" s="46">
        <v>220</v>
      </c>
      <c r="G133" s="47">
        <v>8.6999999999999993</v>
      </c>
      <c r="H133" s="47">
        <v>8.1</v>
      </c>
      <c r="I133" s="60"/>
      <c r="J133" s="7"/>
      <c r="K133" s="8">
        <v>0.1</v>
      </c>
      <c r="L133" s="9">
        <v>1</v>
      </c>
      <c r="M133" s="8">
        <v>0.1</v>
      </c>
      <c r="N133" s="7">
        <v>-6.6E-3</v>
      </c>
      <c r="O133" s="45">
        <f t="shared" si="2"/>
        <v>-6.6000000000000003E-2</v>
      </c>
      <c r="P133" s="48">
        <v>11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43887</v>
      </c>
      <c r="B134" s="19">
        <v>43899</v>
      </c>
      <c r="C134" s="12" t="s">
        <v>139</v>
      </c>
      <c r="D134" s="12" t="s">
        <v>47</v>
      </c>
      <c r="E134" s="12" t="s">
        <v>48</v>
      </c>
      <c r="F134" s="46">
        <v>295</v>
      </c>
      <c r="G134" s="47">
        <v>88</v>
      </c>
      <c r="H134" s="47">
        <v>80</v>
      </c>
      <c r="I134" s="61"/>
      <c r="J134" s="44"/>
      <c r="K134" s="8">
        <v>0.1</v>
      </c>
      <c r="L134" s="9">
        <v>1</v>
      </c>
      <c r="M134" s="8">
        <v>0.1</v>
      </c>
      <c r="N134" s="7">
        <v>-6.1999999999999998E-3</v>
      </c>
      <c r="O134" s="45">
        <f t="shared" si="2"/>
        <v>-6.2E-2</v>
      </c>
      <c r="P134" s="48">
        <v>1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140</v>
      </c>
      <c r="D135" s="12" t="s">
        <v>47</v>
      </c>
      <c r="E135" s="12" t="s">
        <v>48</v>
      </c>
      <c r="F135" s="46">
        <v>36</v>
      </c>
      <c r="G135" s="47">
        <v>1.6</v>
      </c>
      <c r="H135" s="47">
        <v>1.98</v>
      </c>
      <c r="I135" s="62"/>
      <c r="J135" s="7"/>
      <c r="K135" s="8">
        <v>0.1</v>
      </c>
      <c r="L135" s="9">
        <v>1</v>
      </c>
      <c r="M135" s="8">
        <v>0.1</v>
      </c>
      <c r="N135" s="7">
        <v>2.24E-2</v>
      </c>
      <c r="O135" s="45">
        <f t="shared" si="2"/>
        <v>0.224</v>
      </c>
      <c r="P135" s="48">
        <v>59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43894</v>
      </c>
      <c r="B136" s="19">
        <v>43901</v>
      </c>
      <c r="C136" s="12" t="s">
        <v>141</v>
      </c>
      <c r="D136" s="12" t="s">
        <v>47</v>
      </c>
      <c r="E136" s="12" t="s">
        <v>48</v>
      </c>
      <c r="F136" s="46">
        <v>325</v>
      </c>
      <c r="G136" s="47">
        <v>4.4000000000000004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1.2699999999999999E-2</v>
      </c>
      <c r="O136" s="45">
        <f t="shared" si="2"/>
        <v>0.127</v>
      </c>
      <c r="P136" s="48">
        <v>23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43894</v>
      </c>
      <c r="B137" s="19">
        <v>43901</v>
      </c>
      <c r="C137" s="12" t="s">
        <v>142</v>
      </c>
      <c r="D137" s="12" t="s">
        <v>47</v>
      </c>
      <c r="E137" s="12" t="s">
        <v>48</v>
      </c>
      <c r="F137" s="46">
        <v>75</v>
      </c>
      <c r="G137" s="47">
        <v>4.4000000000000004</v>
      </c>
      <c r="H137" s="47">
        <v>4.95</v>
      </c>
      <c r="I137" s="44"/>
      <c r="J137" s="7"/>
      <c r="K137" s="8">
        <v>0.1</v>
      </c>
      <c r="L137" s="9">
        <v>1</v>
      </c>
      <c r="M137" s="8">
        <v>0.1</v>
      </c>
      <c r="N137" s="7">
        <v>1.2699999999999999E-2</v>
      </c>
      <c r="O137" s="45">
        <f t="shared" si="2"/>
        <v>0.127</v>
      </c>
      <c r="P137" s="48">
        <v>23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43896</v>
      </c>
      <c r="B138" s="19">
        <v>43901</v>
      </c>
      <c r="C138" s="12" t="s">
        <v>143</v>
      </c>
      <c r="D138" s="12" t="s">
        <v>47</v>
      </c>
      <c r="E138" s="12" t="s">
        <v>48</v>
      </c>
      <c r="F138" s="46">
        <v>110</v>
      </c>
      <c r="G138" s="47">
        <v>4</v>
      </c>
      <c r="H138" s="47">
        <v>4.95</v>
      </c>
      <c r="I138" s="44"/>
      <c r="J138" s="7"/>
      <c r="K138" s="8">
        <v>0.1</v>
      </c>
      <c r="L138" s="9">
        <v>1</v>
      </c>
      <c r="M138" s="8">
        <v>0.1</v>
      </c>
      <c r="N138" s="7">
        <v>2.3800000000000002E-2</v>
      </c>
      <c r="O138" s="45">
        <f t="shared" si="2"/>
        <v>0.23800000000000002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43900</v>
      </c>
      <c r="B139" s="19">
        <v>43901</v>
      </c>
      <c r="C139" s="12" t="s">
        <v>144</v>
      </c>
      <c r="D139" s="12" t="s">
        <v>47</v>
      </c>
      <c r="E139" s="12" t="s">
        <v>48</v>
      </c>
      <c r="F139" s="46">
        <v>190</v>
      </c>
      <c r="G139" s="47">
        <v>8.8000000000000007</v>
      </c>
      <c r="H139" s="47">
        <v>9.8000000000000007</v>
      </c>
      <c r="I139" s="44"/>
      <c r="J139" s="7"/>
      <c r="K139" s="8">
        <v>0.1</v>
      </c>
      <c r="L139" s="9">
        <v>1</v>
      </c>
      <c r="M139" s="8">
        <v>0.1</v>
      </c>
      <c r="N139" s="7">
        <v>1.0999999999999999E-2</v>
      </c>
      <c r="O139" s="45">
        <f t="shared" si="2"/>
        <v>0.10999999999999999</v>
      </c>
      <c r="P139" s="48">
        <v>11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43900</v>
      </c>
      <c r="B140" s="19">
        <v>43902</v>
      </c>
      <c r="C140" s="12" t="s">
        <v>145</v>
      </c>
      <c r="D140" s="12" t="s">
        <v>47</v>
      </c>
      <c r="E140" s="12" t="s">
        <v>48</v>
      </c>
      <c r="F140" s="46">
        <v>175</v>
      </c>
      <c r="G140" s="47">
        <v>4</v>
      </c>
      <c r="H140" s="47">
        <v>2</v>
      </c>
      <c r="I140" s="44"/>
      <c r="J140" s="7"/>
      <c r="K140" s="8">
        <v>0.1</v>
      </c>
      <c r="L140" s="9">
        <v>1</v>
      </c>
      <c r="M140" s="8">
        <v>0.1</v>
      </c>
      <c r="N140" s="7">
        <v>-0.05</v>
      </c>
      <c r="O140" s="45">
        <f t="shared" si="2"/>
        <v>-0.5</v>
      </c>
      <c r="P140" s="48">
        <v>25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43903</v>
      </c>
      <c r="B141" s="19">
        <v>43906</v>
      </c>
      <c r="C141" s="12" t="s">
        <v>146</v>
      </c>
      <c r="D141" s="12" t="s">
        <v>47</v>
      </c>
      <c r="E141" s="12" t="s">
        <v>48</v>
      </c>
      <c r="F141" s="46">
        <v>120</v>
      </c>
      <c r="G141" s="47">
        <v>4.3</v>
      </c>
      <c r="H141" s="47">
        <v>4.4000000000000004</v>
      </c>
      <c r="I141" s="44"/>
      <c r="J141" s="7"/>
      <c r="K141" s="8">
        <v>0.1</v>
      </c>
      <c r="L141" s="9">
        <v>1</v>
      </c>
      <c r="M141" s="8">
        <v>0.1</v>
      </c>
      <c r="N141" s="7">
        <v>2.3E-3</v>
      </c>
      <c r="O141" s="45">
        <f t="shared" si="2"/>
        <v>2.3E-2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43903</v>
      </c>
      <c r="B142" s="19">
        <v>43906</v>
      </c>
      <c r="C142" s="12" t="s">
        <v>147</v>
      </c>
      <c r="D142" s="12" t="s">
        <v>47</v>
      </c>
      <c r="E142" s="12" t="s">
        <v>48</v>
      </c>
      <c r="F142" s="46">
        <v>160</v>
      </c>
      <c r="G142" s="47">
        <v>8.6999999999999993</v>
      </c>
      <c r="H142" s="47">
        <v>8.1</v>
      </c>
      <c r="I142" s="44"/>
      <c r="J142" s="7"/>
      <c r="K142" s="8">
        <v>0.1</v>
      </c>
      <c r="L142" s="9">
        <v>1</v>
      </c>
      <c r="M142" s="8">
        <v>0.1</v>
      </c>
      <c r="N142" s="7">
        <v>-6.6E-3</v>
      </c>
      <c r="O142" s="45">
        <f t="shared" si="2"/>
        <v>-6.6000000000000003E-2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43901</v>
      </c>
      <c r="B143" s="19">
        <v>43907</v>
      </c>
      <c r="C143" s="12" t="s">
        <v>148</v>
      </c>
      <c r="D143" s="12" t="s">
        <v>47</v>
      </c>
      <c r="E143" s="12" t="s">
        <v>48</v>
      </c>
      <c r="F143" s="46">
        <v>125</v>
      </c>
      <c r="G143" s="47">
        <v>4.4000000000000004</v>
      </c>
      <c r="H143" s="47">
        <v>4.8</v>
      </c>
      <c r="I143" s="44"/>
      <c r="J143" s="7"/>
      <c r="K143" s="8">
        <v>0.1</v>
      </c>
      <c r="L143" s="9">
        <v>1</v>
      </c>
      <c r="M143" s="8">
        <v>0.1</v>
      </c>
      <c r="N143" s="7">
        <v>9.1999999999999998E-3</v>
      </c>
      <c r="O143" s="45">
        <f t="shared" si="2"/>
        <v>9.1999999999999998E-2</v>
      </c>
      <c r="P143" s="48">
        <v>23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43900</v>
      </c>
      <c r="B144" s="19">
        <v>43907</v>
      </c>
      <c r="C144" s="12" t="s">
        <v>149</v>
      </c>
      <c r="D144" s="12" t="s">
        <v>47</v>
      </c>
      <c r="E144" s="12" t="s">
        <v>48</v>
      </c>
      <c r="F144" s="46">
        <v>230</v>
      </c>
      <c r="G144" s="47">
        <v>8.8000000000000007</v>
      </c>
      <c r="H144" s="47">
        <v>9.3000000000000007</v>
      </c>
      <c r="I144" s="44"/>
      <c r="J144" s="7"/>
      <c r="K144" s="8">
        <v>0.1</v>
      </c>
      <c r="L144" s="9">
        <v>1</v>
      </c>
      <c r="M144" s="8">
        <v>0.1</v>
      </c>
      <c r="N144" s="7">
        <v>5.4999999999999997E-3</v>
      </c>
      <c r="O144" s="45">
        <f t="shared" si="2"/>
        <v>5.4999999999999993E-2</v>
      </c>
      <c r="P144" s="48">
        <v>11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43903</v>
      </c>
      <c r="B145" s="19">
        <v>43910</v>
      </c>
      <c r="C145" s="12" t="s">
        <v>150</v>
      </c>
      <c r="D145" s="12" t="s">
        <v>47</v>
      </c>
      <c r="E145" s="12" t="s">
        <v>48</v>
      </c>
      <c r="F145" s="46">
        <v>1400</v>
      </c>
      <c r="G145" s="47">
        <v>42</v>
      </c>
      <c r="H145" s="47">
        <v>50</v>
      </c>
      <c r="I145" s="44"/>
      <c r="J145" s="7"/>
      <c r="K145" s="8">
        <v>0.1</v>
      </c>
      <c r="L145" s="9">
        <v>1</v>
      </c>
      <c r="M145" s="8">
        <v>0.1</v>
      </c>
      <c r="N145" s="7">
        <v>1.6E-2</v>
      </c>
      <c r="O145" s="45">
        <f t="shared" si="2"/>
        <v>0.16</v>
      </c>
      <c r="P145" s="48">
        <v>2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43909</v>
      </c>
      <c r="B146" s="19">
        <v>43913</v>
      </c>
      <c r="C146" s="12" t="s">
        <v>151</v>
      </c>
      <c r="D146" s="12" t="s">
        <v>152</v>
      </c>
      <c r="E146" s="12" t="s">
        <v>48</v>
      </c>
      <c r="F146" s="41">
        <v>60</v>
      </c>
      <c r="G146" s="59">
        <v>100.01</v>
      </c>
      <c r="H146" s="47">
        <v>88.47</v>
      </c>
      <c r="I146" s="44"/>
      <c r="J146" s="7"/>
      <c r="K146" s="8">
        <v>0.05</v>
      </c>
      <c r="L146" s="9">
        <v>1</v>
      </c>
      <c r="M146" s="8">
        <v>0.1</v>
      </c>
      <c r="N146" s="7">
        <v>1.15E-2</v>
      </c>
      <c r="O146" s="45">
        <f t="shared" si="2"/>
        <v>0.11499999999999999</v>
      </c>
      <c r="P146" s="48">
        <v>100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43917</v>
      </c>
      <c r="B147" s="19">
        <v>43924</v>
      </c>
      <c r="C147" s="12" t="s">
        <v>153</v>
      </c>
      <c r="D147" s="12" t="s">
        <v>47</v>
      </c>
      <c r="E147" s="12" t="s">
        <v>48</v>
      </c>
      <c r="F147" s="46">
        <v>280</v>
      </c>
      <c r="G147" s="47">
        <v>7.7</v>
      </c>
      <c r="H147" s="47">
        <v>9.85</v>
      </c>
      <c r="I147" s="44"/>
      <c r="J147" s="7"/>
      <c r="K147" s="8">
        <v>0.1</v>
      </c>
      <c r="L147" s="9">
        <v>1</v>
      </c>
      <c r="M147" s="8">
        <v>0.1</v>
      </c>
      <c r="N147" s="7">
        <v>2.8000000000000001E-2</v>
      </c>
      <c r="O147" s="45">
        <f t="shared" si="2"/>
        <v>0.28000000000000003</v>
      </c>
      <c r="P147" s="48">
        <v>13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43920</v>
      </c>
      <c r="B148" s="19">
        <v>43924</v>
      </c>
      <c r="C148" s="12" t="s">
        <v>153</v>
      </c>
      <c r="D148" s="12" t="s">
        <v>47</v>
      </c>
      <c r="E148" s="12" t="s">
        <v>48</v>
      </c>
      <c r="F148" s="46">
        <v>280</v>
      </c>
      <c r="G148" s="47">
        <v>8.1</v>
      </c>
      <c r="H148" s="47">
        <v>9.85</v>
      </c>
      <c r="I148" s="44"/>
      <c r="J148" s="7"/>
      <c r="K148" s="8">
        <v>0.1</v>
      </c>
      <c r="L148" s="9">
        <v>1</v>
      </c>
      <c r="M148" s="8">
        <v>0.1</v>
      </c>
      <c r="N148" s="7">
        <v>2.1000000000000001E-2</v>
      </c>
      <c r="O148" s="45">
        <f t="shared" si="2"/>
        <v>0.21000000000000002</v>
      </c>
      <c r="P148" s="48">
        <v>12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43924</v>
      </c>
      <c r="C149" s="12" t="s">
        <v>154</v>
      </c>
      <c r="D149" s="12" t="s">
        <v>47</v>
      </c>
      <c r="E149" s="12" t="s">
        <v>48</v>
      </c>
      <c r="F149" s="46">
        <v>275</v>
      </c>
      <c r="G149" s="47">
        <v>4.2</v>
      </c>
      <c r="H149" s="47">
        <v>4.9000000000000004</v>
      </c>
      <c r="I149" s="44"/>
      <c r="J149" s="7"/>
      <c r="K149" s="8">
        <v>0.1</v>
      </c>
      <c r="L149" s="9">
        <v>1</v>
      </c>
      <c r="M149" s="8">
        <v>0.1</v>
      </c>
      <c r="N149" s="7">
        <v>1.6799999999999999E-2</v>
      </c>
      <c r="O149" s="45">
        <f t="shared" si="2"/>
        <v>0.16799999999999998</v>
      </c>
      <c r="P149" s="48">
        <v>24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43924</v>
      </c>
      <c r="B150" s="19">
        <v>43927</v>
      </c>
      <c r="C150" s="12" t="s">
        <v>155</v>
      </c>
      <c r="D150" s="12" t="s">
        <v>47</v>
      </c>
      <c r="E150" s="12" t="s">
        <v>48</v>
      </c>
      <c r="F150" s="46">
        <v>280</v>
      </c>
      <c r="G150" s="47">
        <v>40</v>
      </c>
      <c r="H150" s="47">
        <v>49</v>
      </c>
      <c r="I150" s="44"/>
      <c r="J150" s="7"/>
      <c r="K150" s="8">
        <v>0.1</v>
      </c>
      <c r="L150" s="9">
        <v>1</v>
      </c>
      <c r="M150" s="8">
        <v>0.1</v>
      </c>
      <c r="N150" s="7">
        <v>1.7999999999999999E-2</v>
      </c>
      <c r="O150" s="45">
        <f t="shared" si="2"/>
        <v>0.18</v>
      </c>
      <c r="P150" s="48">
        <v>2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43923</v>
      </c>
      <c r="B151" s="19">
        <v>43927</v>
      </c>
      <c r="C151" s="12" t="s">
        <v>156</v>
      </c>
      <c r="D151" s="12" t="s">
        <v>47</v>
      </c>
      <c r="E151" s="12" t="s">
        <v>48</v>
      </c>
      <c r="F151" s="46">
        <v>130</v>
      </c>
      <c r="G151" s="47">
        <v>8.9</v>
      </c>
      <c r="H151" s="47">
        <v>9.9</v>
      </c>
      <c r="I151" s="44"/>
      <c r="J151" s="7"/>
      <c r="K151" s="8">
        <v>0.1</v>
      </c>
      <c r="L151" s="9">
        <v>1</v>
      </c>
      <c r="M151" s="8">
        <v>0.1</v>
      </c>
      <c r="N151" s="7">
        <v>1.0999999999999999E-2</v>
      </c>
      <c r="O151" s="45">
        <f t="shared" si="2"/>
        <v>0.10999999999999999</v>
      </c>
      <c r="P151" s="48">
        <v>11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43922</v>
      </c>
      <c r="B152" s="19">
        <v>43928</v>
      </c>
      <c r="C152" s="12" t="s">
        <v>157</v>
      </c>
      <c r="D152" s="12" t="s">
        <v>47</v>
      </c>
      <c r="E152" s="12" t="s">
        <v>48</v>
      </c>
      <c r="F152" s="46">
        <v>280</v>
      </c>
      <c r="G152" s="47">
        <v>8.5</v>
      </c>
      <c r="H152" s="47">
        <v>5.4</v>
      </c>
      <c r="I152" s="44"/>
      <c r="J152" s="7"/>
      <c r="K152" s="8">
        <v>0.1</v>
      </c>
      <c r="L152" s="9">
        <v>1</v>
      </c>
      <c r="M152" s="8">
        <v>0.1</v>
      </c>
      <c r="N152" s="7">
        <v>-4.0300000000000002E-2</v>
      </c>
      <c r="O152" s="45">
        <f t="shared" si="2"/>
        <v>-0.40300000000000002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43928</v>
      </c>
      <c r="B153" s="19">
        <v>43936</v>
      </c>
      <c r="C153" s="12" t="s">
        <v>158</v>
      </c>
      <c r="D153" s="12" t="s">
        <v>47</v>
      </c>
      <c r="E153" s="12" t="s">
        <v>48</v>
      </c>
      <c r="F153" s="46">
        <v>300</v>
      </c>
      <c r="G153" s="47">
        <v>8.3000000000000007</v>
      </c>
      <c r="H153" s="47">
        <v>8.4</v>
      </c>
      <c r="I153" s="44"/>
      <c r="J153" s="7"/>
      <c r="K153" s="8">
        <v>0.1</v>
      </c>
      <c r="L153" s="9">
        <v>1</v>
      </c>
      <c r="M153" s="8">
        <v>0.1</v>
      </c>
      <c r="N153" s="7">
        <v>1.1999999999999999E-3</v>
      </c>
      <c r="O153" s="45">
        <f t="shared" si="2"/>
        <v>1.1999999999999999E-2</v>
      </c>
      <c r="P153" s="48">
        <v>13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43928</v>
      </c>
      <c r="B154" s="19">
        <v>43936</v>
      </c>
      <c r="C154" s="12" t="s">
        <v>159</v>
      </c>
      <c r="D154" s="12" t="s">
        <v>47</v>
      </c>
      <c r="E154" s="12" t="s">
        <v>48</v>
      </c>
      <c r="F154" s="46">
        <v>300</v>
      </c>
      <c r="G154" s="47">
        <v>8.6999999999999993</v>
      </c>
      <c r="H154" s="47">
        <v>9.1</v>
      </c>
      <c r="I154" s="44"/>
      <c r="J154" s="7"/>
      <c r="K154" s="8">
        <v>0.1</v>
      </c>
      <c r="L154" s="9">
        <v>1</v>
      </c>
      <c r="M154" s="8">
        <v>0.1</v>
      </c>
      <c r="N154" s="7">
        <v>5.1999999999999998E-3</v>
      </c>
      <c r="O154" s="45">
        <f t="shared" ref="O154:O185" si="3">N154*10</f>
        <v>5.1999999999999998E-2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43930</v>
      </c>
      <c r="B155" s="19">
        <v>43936</v>
      </c>
      <c r="C155" s="12" t="s">
        <v>160</v>
      </c>
      <c r="D155" s="12" t="s">
        <v>47</v>
      </c>
      <c r="E155" s="12" t="s">
        <v>48</v>
      </c>
      <c r="F155" s="41">
        <v>23</v>
      </c>
      <c r="G155" s="59">
        <v>25.1</v>
      </c>
      <c r="H155" s="47">
        <v>25.64</v>
      </c>
      <c r="I155" s="44"/>
      <c r="J155" s="7"/>
      <c r="K155" s="8">
        <v>0.05</v>
      </c>
      <c r="L155" s="9">
        <v>1</v>
      </c>
      <c r="M155" s="8">
        <v>0.1</v>
      </c>
      <c r="N155" s="7">
        <v>2.2000000000000001E-3</v>
      </c>
      <c r="O155" s="45">
        <f t="shared" si="3"/>
        <v>2.2000000000000002E-2</v>
      </c>
      <c r="P155" s="48">
        <v>400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43934</v>
      </c>
      <c r="B156" s="19">
        <v>43938</v>
      </c>
      <c r="C156" s="12" t="s">
        <v>161</v>
      </c>
      <c r="D156" s="12" t="s">
        <v>47</v>
      </c>
      <c r="E156" s="12" t="s">
        <v>48</v>
      </c>
      <c r="F156" s="46">
        <v>250</v>
      </c>
      <c r="G156" s="47">
        <v>9.1</v>
      </c>
      <c r="H156" s="47">
        <v>10</v>
      </c>
      <c r="I156" s="44"/>
      <c r="J156" s="7"/>
      <c r="K156" s="8">
        <v>0.1</v>
      </c>
      <c r="L156" s="9">
        <v>1</v>
      </c>
      <c r="M156" s="8">
        <v>0.1</v>
      </c>
      <c r="N156" s="7">
        <v>1.17E-2</v>
      </c>
      <c r="O156" s="45">
        <f t="shared" si="3"/>
        <v>0.11700000000000001</v>
      </c>
      <c r="P156" s="48">
        <v>13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43934</v>
      </c>
      <c r="B157" s="19">
        <v>43938</v>
      </c>
      <c r="C157" s="12" t="s">
        <v>162</v>
      </c>
      <c r="D157" s="12" t="s">
        <v>47</v>
      </c>
      <c r="E157" s="12" t="s">
        <v>48</v>
      </c>
      <c r="F157" s="46">
        <v>155</v>
      </c>
      <c r="G157" s="47">
        <v>9.1999999999999993</v>
      </c>
      <c r="H157" s="47">
        <v>10</v>
      </c>
      <c r="I157" s="44"/>
      <c r="J157" s="7"/>
      <c r="K157" s="8">
        <v>0.1</v>
      </c>
      <c r="L157" s="9">
        <v>1</v>
      </c>
      <c r="M157" s="8">
        <v>0.1</v>
      </c>
      <c r="N157" s="7">
        <v>9.5999999999999992E-3</v>
      </c>
      <c r="O157" s="45">
        <f t="shared" si="3"/>
        <v>9.5999999999999988E-2</v>
      </c>
      <c r="P157" s="48">
        <v>12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43889</v>
      </c>
      <c r="B158" s="19">
        <v>43941</v>
      </c>
      <c r="C158" s="12" t="s">
        <v>163</v>
      </c>
      <c r="D158" s="12" t="s">
        <v>128</v>
      </c>
      <c r="E158" s="12" t="s">
        <v>48</v>
      </c>
      <c r="F158" s="41">
        <v>60</v>
      </c>
      <c r="G158" s="59">
        <v>2.5</v>
      </c>
      <c r="H158" s="47">
        <v>1.22</v>
      </c>
      <c r="I158" s="44"/>
      <c r="J158" s="7"/>
      <c r="K158" s="8">
        <v>0.05</v>
      </c>
      <c r="L158" s="9">
        <v>1</v>
      </c>
      <c r="M158" s="8">
        <v>0.1</v>
      </c>
      <c r="N158" s="7">
        <v>-5.1200000000000002E-2</v>
      </c>
      <c r="O158" s="45">
        <f t="shared" si="3"/>
        <v>-0.51200000000000001</v>
      </c>
      <c r="P158" s="48">
        <v>40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43941</v>
      </c>
      <c r="B159" s="19">
        <v>43942</v>
      </c>
      <c r="C159" s="12" t="s">
        <v>164</v>
      </c>
      <c r="D159" s="12" t="s">
        <v>47</v>
      </c>
      <c r="E159" s="12" t="s">
        <v>48</v>
      </c>
      <c r="F159" s="46">
        <v>165</v>
      </c>
      <c r="G159" s="47">
        <v>4.4000000000000004</v>
      </c>
      <c r="H159" s="47">
        <v>3.9</v>
      </c>
      <c r="I159" s="44"/>
      <c r="J159" s="7"/>
      <c r="K159" s="8">
        <v>0.1</v>
      </c>
      <c r="L159" s="9">
        <v>1</v>
      </c>
      <c r="M159" s="8">
        <v>0.1</v>
      </c>
      <c r="N159" s="7">
        <v>-1.15E-2</v>
      </c>
      <c r="O159" s="45">
        <f t="shared" si="3"/>
        <v>-0.11499999999999999</v>
      </c>
      <c r="P159" s="48">
        <v>23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43941</v>
      </c>
      <c r="B160" s="19">
        <v>43942</v>
      </c>
      <c r="C160" s="12" t="s">
        <v>165</v>
      </c>
      <c r="D160" s="12" t="s">
        <v>166</v>
      </c>
      <c r="E160" s="12" t="s">
        <v>48</v>
      </c>
      <c r="F160" s="41">
        <v>2</v>
      </c>
      <c r="G160" s="59">
        <v>3.75</v>
      </c>
      <c r="H160" s="47">
        <v>2.96</v>
      </c>
      <c r="I160" s="44"/>
      <c r="J160" s="7"/>
      <c r="K160" s="8">
        <v>0.05</v>
      </c>
      <c r="L160" s="9">
        <v>1</v>
      </c>
      <c r="M160" s="8">
        <v>0.1</v>
      </c>
      <c r="N160" s="7">
        <v>9.9000000000000008E-3</v>
      </c>
      <c r="O160" s="45">
        <f t="shared" si="3"/>
        <v>9.9000000000000005E-2</v>
      </c>
      <c r="P160" s="48">
        <v>1250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43942</v>
      </c>
      <c r="C161" s="12" t="s">
        <v>167</v>
      </c>
      <c r="D161" s="12" t="s">
        <v>47</v>
      </c>
      <c r="E161" s="12" t="s">
        <v>48</v>
      </c>
      <c r="F161" s="46">
        <v>260</v>
      </c>
      <c r="G161" s="47">
        <v>8.6999999999999993</v>
      </c>
      <c r="H161" s="47">
        <v>10</v>
      </c>
      <c r="I161" s="44"/>
      <c r="J161" s="7"/>
      <c r="K161" s="8">
        <v>0.1</v>
      </c>
      <c r="L161" s="9">
        <v>1</v>
      </c>
      <c r="M161" s="8">
        <v>0.1</v>
      </c>
      <c r="N161" s="7">
        <v>3.3E-3</v>
      </c>
      <c r="O161" s="45">
        <f t="shared" si="3"/>
        <v>3.3000000000000002E-2</v>
      </c>
      <c r="P161" s="48">
        <v>11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43929</v>
      </c>
      <c r="B162" s="19">
        <v>43945</v>
      </c>
      <c r="C162" s="12" t="s">
        <v>168</v>
      </c>
      <c r="D162" s="12" t="s">
        <v>47</v>
      </c>
      <c r="E162" s="12" t="s">
        <v>48</v>
      </c>
      <c r="F162" s="46">
        <v>190</v>
      </c>
      <c r="G162" s="47">
        <v>8.4</v>
      </c>
      <c r="H162" s="47">
        <v>7.4</v>
      </c>
      <c r="I162" s="44"/>
      <c r="J162" s="7"/>
      <c r="K162" s="8">
        <v>0.1</v>
      </c>
      <c r="L162" s="9">
        <v>1</v>
      </c>
      <c r="M162" s="8">
        <v>0.1</v>
      </c>
      <c r="N162" s="7">
        <v>-1.2E-2</v>
      </c>
      <c r="O162" s="45">
        <f t="shared" si="3"/>
        <v>-0.12</v>
      </c>
      <c r="P162" s="48">
        <v>12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43938</v>
      </c>
      <c r="B163" s="19">
        <v>43950</v>
      </c>
      <c r="C163" s="12" t="s">
        <v>169</v>
      </c>
      <c r="D163" s="12" t="s">
        <v>47</v>
      </c>
      <c r="E163" s="12" t="s">
        <v>48</v>
      </c>
      <c r="F163" s="46">
        <v>245</v>
      </c>
      <c r="G163" s="47">
        <v>8.6</v>
      </c>
      <c r="H163" s="47">
        <v>9.8000000000000007</v>
      </c>
      <c r="I163" s="44"/>
      <c r="J163" s="7"/>
      <c r="K163" s="8">
        <v>0.1</v>
      </c>
      <c r="L163" s="9">
        <v>1</v>
      </c>
      <c r="M163" s="8">
        <v>0.1</v>
      </c>
      <c r="N163" s="7">
        <v>1.44E-2</v>
      </c>
      <c r="O163" s="45">
        <f t="shared" si="3"/>
        <v>0.14399999999999999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43889</v>
      </c>
      <c r="B164" s="19">
        <v>43950</v>
      </c>
      <c r="C164" s="12" t="s">
        <v>170</v>
      </c>
      <c r="D164" s="12" t="s">
        <v>128</v>
      </c>
      <c r="E164" s="12" t="s">
        <v>48</v>
      </c>
      <c r="F164" s="41">
        <v>60</v>
      </c>
      <c r="G164" s="59">
        <v>6.9</v>
      </c>
      <c r="H164" s="47">
        <v>4.0999999999999996</v>
      </c>
      <c r="I164" s="44"/>
      <c r="J164" s="7"/>
      <c r="K164" s="8">
        <v>0.05</v>
      </c>
      <c r="L164" s="9">
        <v>1</v>
      </c>
      <c r="M164" s="8">
        <v>0.1</v>
      </c>
      <c r="N164" s="7">
        <v>-3.9199999999999999E-2</v>
      </c>
      <c r="O164" s="45">
        <f t="shared" si="3"/>
        <v>-0.39200000000000002</v>
      </c>
      <c r="P164" s="48">
        <v>14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43949</v>
      </c>
      <c r="B165" s="19">
        <v>43951</v>
      </c>
      <c r="C165" s="12" t="s">
        <v>171</v>
      </c>
      <c r="D165" s="12" t="s">
        <v>47</v>
      </c>
      <c r="E165" s="12" t="s">
        <v>48</v>
      </c>
      <c r="F165" s="46">
        <v>320</v>
      </c>
      <c r="G165" s="47">
        <v>8.6</v>
      </c>
      <c r="H165" s="47">
        <v>9</v>
      </c>
      <c r="I165" s="44"/>
      <c r="J165" s="7"/>
      <c r="K165" s="8">
        <v>0.1</v>
      </c>
      <c r="L165" s="9">
        <v>1</v>
      </c>
      <c r="M165" s="8">
        <v>0.1</v>
      </c>
      <c r="N165" s="7">
        <v>4.7999999999999996E-3</v>
      </c>
      <c r="O165" s="45">
        <f t="shared" si="3"/>
        <v>4.7999999999999994E-2</v>
      </c>
      <c r="P165" s="48">
        <v>12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43938</v>
      </c>
      <c r="B166" s="19">
        <v>43952</v>
      </c>
      <c r="C166" s="12" t="s">
        <v>172</v>
      </c>
      <c r="D166" s="12" t="s">
        <v>54</v>
      </c>
      <c r="E166" s="12" t="s">
        <v>48</v>
      </c>
      <c r="F166" s="46">
        <v>177</v>
      </c>
      <c r="G166" s="47">
        <v>2.5</v>
      </c>
      <c r="H166" s="47">
        <v>2.98</v>
      </c>
      <c r="I166" s="44"/>
      <c r="J166" s="7"/>
      <c r="K166" s="8">
        <v>0.1</v>
      </c>
      <c r="L166" s="9">
        <v>1</v>
      </c>
      <c r="M166" s="8">
        <v>0.1</v>
      </c>
      <c r="N166" s="7">
        <v>1.9199999999999998E-2</v>
      </c>
      <c r="O166" s="45">
        <f t="shared" si="3"/>
        <v>0.19199999999999998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43938</v>
      </c>
      <c r="B167" s="19">
        <v>43955</v>
      </c>
      <c r="C167" s="12" t="s">
        <v>173</v>
      </c>
      <c r="D167" s="12" t="s">
        <v>47</v>
      </c>
      <c r="E167" s="12" t="s">
        <v>48</v>
      </c>
      <c r="F167" s="46">
        <v>310</v>
      </c>
      <c r="G167" s="47">
        <v>9.1</v>
      </c>
      <c r="H167" s="47">
        <v>9.9499999999999993</v>
      </c>
      <c r="I167" s="44"/>
      <c r="J167" s="7"/>
      <c r="K167" s="8">
        <v>0.1</v>
      </c>
      <c r="L167" s="9">
        <v>1</v>
      </c>
      <c r="M167" s="8">
        <v>0.1</v>
      </c>
      <c r="N167" s="7">
        <v>9.4000000000000004E-3</v>
      </c>
      <c r="O167" s="45">
        <f t="shared" si="3"/>
        <v>9.4E-2</v>
      </c>
      <c r="P167" s="48">
        <v>11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43941</v>
      </c>
      <c r="B168" s="19">
        <v>43955</v>
      </c>
      <c r="C168" s="12" t="s">
        <v>174</v>
      </c>
      <c r="D168" s="12" t="s">
        <v>54</v>
      </c>
      <c r="E168" s="12" t="s">
        <v>48</v>
      </c>
      <c r="F168" s="46">
        <v>176</v>
      </c>
      <c r="G168" s="47">
        <v>2.5</v>
      </c>
      <c r="H168" s="47">
        <v>2.95</v>
      </c>
      <c r="I168" s="44"/>
      <c r="J168" s="7"/>
      <c r="K168" s="8">
        <v>0.1</v>
      </c>
      <c r="L168" s="9">
        <v>1</v>
      </c>
      <c r="M168" s="8">
        <v>0.1</v>
      </c>
      <c r="N168" s="7">
        <v>1.9400000000000001E-2</v>
      </c>
      <c r="O168" s="45">
        <f t="shared" si="3"/>
        <v>0.19400000000000001</v>
      </c>
      <c r="P168" s="48">
        <v>40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43949</v>
      </c>
      <c r="B169" s="19">
        <v>43956</v>
      </c>
      <c r="C169" s="12" t="s">
        <v>175</v>
      </c>
      <c r="D169" s="12" t="s">
        <v>54</v>
      </c>
      <c r="E169" s="12" t="s">
        <v>48</v>
      </c>
      <c r="F169" s="46">
        <v>175</v>
      </c>
      <c r="G169" s="47">
        <v>2.5</v>
      </c>
      <c r="H169" s="47">
        <v>2.95</v>
      </c>
      <c r="I169" s="44"/>
      <c r="J169" s="7"/>
      <c r="K169" s="8">
        <v>0.1</v>
      </c>
      <c r="L169" s="9">
        <v>1</v>
      </c>
      <c r="M169" s="8">
        <v>0.1</v>
      </c>
      <c r="N169" s="7">
        <v>1.7999999999999999E-2</v>
      </c>
      <c r="O169" s="45">
        <f t="shared" si="3"/>
        <v>0.18</v>
      </c>
      <c r="P169" s="48">
        <v>40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43952</v>
      </c>
      <c r="B170" s="19">
        <v>43957</v>
      </c>
      <c r="C170" s="12" t="s">
        <v>176</v>
      </c>
      <c r="D170" s="12" t="s">
        <v>54</v>
      </c>
      <c r="E170" s="12" t="s">
        <v>48</v>
      </c>
      <c r="F170" s="46">
        <v>174</v>
      </c>
      <c r="G170" s="47">
        <v>2.6</v>
      </c>
      <c r="H170" s="47">
        <v>2.98</v>
      </c>
      <c r="I170" s="44"/>
      <c r="J170" s="7"/>
      <c r="K170" s="8">
        <v>0.1</v>
      </c>
      <c r="L170" s="9">
        <v>1</v>
      </c>
      <c r="M170" s="8">
        <v>0.1</v>
      </c>
      <c r="N170" s="7">
        <v>1.44E-2</v>
      </c>
      <c r="O170" s="45">
        <f t="shared" si="3"/>
        <v>0.14399999999999999</v>
      </c>
      <c r="P170" s="48">
        <v>38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43952</v>
      </c>
      <c r="B171" s="19">
        <v>43957</v>
      </c>
      <c r="C171" s="12" t="s">
        <v>177</v>
      </c>
      <c r="D171" s="12" t="s">
        <v>54</v>
      </c>
      <c r="E171" s="12" t="s">
        <v>48</v>
      </c>
      <c r="F171" s="46">
        <v>173</v>
      </c>
      <c r="G171" s="47">
        <v>2.65</v>
      </c>
      <c r="H171" s="47">
        <v>2.98</v>
      </c>
      <c r="I171" s="44"/>
      <c r="J171" s="7"/>
      <c r="K171" s="8">
        <v>0.1</v>
      </c>
      <c r="L171" s="9">
        <v>1</v>
      </c>
      <c r="M171" s="8">
        <v>0.1</v>
      </c>
      <c r="N171" s="7">
        <v>1.2500000000000001E-2</v>
      </c>
      <c r="O171" s="45">
        <f t="shared" si="3"/>
        <v>0.125</v>
      </c>
      <c r="P171" s="48">
        <v>38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43938</v>
      </c>
      <c r="B172" s="19">
        <v>43957</v>
      </c>
      <c r="C172" s="12" t="s">
        <v>178</v>
      </c>
      <c r="D172" s="12" t="s">
        <v>47</v>
      </c>
      <c r="E172" s="12" t="s">
        <v>48</v>
      </c>
      <c r="F172" s="46">
        <v>305</v>
      </c>
      <c r="G172" s="47">
        <v>8.6999999999999993</v>
      </c>
      <c r="H172" s="47">
        <v>9.98</v>
      </c>
      <c r="I172" s="44"/>
      <c r="J172" s="7"/>
      <c r="K172" s="8">
        <v>0.1</v>
      </c>
      <c r="L172" s="9">
        <v>1</v>
      </c>
      <c r="M172" s="8">
        <v>0.1</v>
      </c>
      <c r="N172" s="7">
        <v>1.66E-2</v>
      </c>
      <c r="O172" s="45">
        <f t="shared" si="3"/>
        <v>0.16600000000000001</v>
      </c>
      <c r="P172" s="48">
        <v>13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43962</v>
      </c>
      <c r="B173" s="19">
        <v>43963</v>
      </c>
      <c r="C173" s="12" t="s">
        <v>179</v>
      </c>
      <c r="D173" s="12" t="s">
        <v>54</v>
      </c>
      <c r="E173" s="12" t="s">
        <v>48</v>
      </c>
      <c r="F173" s="46">
        <v>152</v>
      </c>
      <c r="G173" s="47">
        <v>2.5</v>
      </c>
      <c r="H173" s="47">
        <v>2.92</v>
      </c>
      <c r="I173" s="44"/>
      <c r="J173" s="7"/>
      <c r="K173" s="8">
        <v>0.1</v>
      </c>
      <c r="L173" s="9">
        <v>1</v>
      </c>
      <c r="M173" s="8">
        <v>0.1</v>
      </c>
      <c r="N173" s="7">
        <v>1.6799999999999999E-2</v>
      </c>
      <c r="O173" s="45">
        <f t="shared" si="3"/>
        <v>0.16799999999999998</v>
      </c>
      <c r="P173" s="48">
        <v>40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43959</v>
      </c>
      <c r="B174" s="19">
        <v>43964</v>
      </c>
      <c r="C174" s="12" t="s">
        <v>180</v>
      </c>
      <c r="D174" s="12" t="s">
        <v>47</v>
      </c>
      <c r="E174" s="12" t="s">
        <v>48</v>
      </c>
      <c r="F174" s="46">
        <v>315</v>
      </c>
      <c r="G174" s="47">
        <v>9.1999999999999993</v>
      </c>
      <c r="H174" s="47">
        <v>9.9499999999999993</v>
      </c>
      <c r="I174" s="44"/>
      <c r="J174" s="7"/>
      <c r="K174" s="8">
        <v>0.1</v>
      </c>
      <c r="L174" s="9">
        <v>1</v>
      </c>
      <c r="M174" s="8">
        <v>0.1</v>
      </c>
      <c r="N174" s="7">
        <v>8.3000000000000001E-3</v>
      </c>
      <c r="O174" s="45">
        <f t="shared" si="3"/>
        <v>8.3000000000000004E-2</v>
      </c>
      <c r="P174" s="48">
        <v>11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43959</v>
      </c>
      <c r="B175" s="19">
        <v>43965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</v>
      </c>
      <c r="H175" s="47">
        <v>4.0999999999999996</v>
      </c>
      <c r="I175" s="44"/>
      <c r="J175" s="7"/>
      <c r="K175" s="8">
        <v>0.1</v>
      </c>
      <c r="L175" s="9">
        <v>1</v>
      </c>
      <c r="M175" s="8">
        <v>0.1</v>
      </c>
      <c r="N175" s="7">
        <v>2.5999999999999999E-3</v>
      </c>
      <c r="O175" s="45">
        <f t="shared" si="3"/>
        <v>2.5999999999999999E-2</v>
      </c>
      <c r="P175" s="48">
        <v>26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43964</v>
      </c>
      <c r="B176" s="19">
        <v>43966</v>
      </c>
      <c r="C176" s="12" t="s">
        <v>182</v>
      </c>
      <c r="D176" s="12" t="s">
        <v>47</v>
      </c>
      <c r="E176" s="12" t="s">
        <v>48</v>
      </c>
      <c r="F176" s="46">
        <v>90</v>
      </c>
      <c r="G176" s="47">
        <v>4.2</v>
      </c>
      <c r="H176" s="47">
        <v>4.75</v>
      </c>
      <c r="I176" s="44"/>
      <c r="J176" s="7"/>
      <c r="K176" s="8">
        <v>0.1</v>
      </c>
      <c r="L176" s="9">
        <v>1</v>
      </c>
      <c r="M176" s="8">
        <v>0.1</v>
      </c>
      <c r="N176" s="7">
        <v>1.32E-2</v>
      </c>
      <c r="O176" s="45">
        <f t="shared" si="3"/>
        <v>0.13200000000000001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43963</v>
      </c>
      <c r="B177" s="19">
        <v>43969</v>
      </c>
      <c r="C177" s="12" t="s">
        <v>181</v>
      </c>
      <c r="D177" s="12" t="s">
        <v>54</v>
      </c>
      <c r="E177" s="12" t="s">
        <v>48</v>
      </c>
      <c r="F177" s="46">
        <v>170</v>
      </c>
      <c r="G177" s="47">
        <v>4.2</v>
      </c>
      <c r="H177" s="47">
        <v>4.7</v>
      </c>
      <c r="I177" s="44"/>
      <c r="J177" s="7"/>
      <c r="K177" s="8">
        <v>0.1</v>
      </c>
      <c r="L177" s="9">
        <v>1</v>
      </c>
      <c r="M177" s="8">
        <v>0.1</v>
      </c>
      <c r="N177" s="7">
        <v>1.15E-2</v>
      </c>
      <c r="O177" s="45">
        <f t="shared" si="3"/>
        <v>0.11499999999999999</v>
      </c>
      <c r="P177" s="48">
        <v>23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43959</v>
      </c>
      <c r="B178" s="19">
        <v>43970</v>
      </c>
      <c r="C178" s="12" t="s">
        <v>183</v>
      </c>
      <c r="D178" s="12" t="s">
        <v>47</v>
      </c>
      <c r="E178" s="12" t="s">
        <v>48</v>
      </c>
      <c r="F178" s="46">
        <v>120</v>
      </c>
      <c r="G178" s="47">
        <v>4.4000000000000004</v>
      </c>
      <c r="H178" s="47">
        <v>4</v>
      </c>
      <c r="I178" s="44"/>
      <c r="J178" s="7"/>
      <c r="K178" s="8">
        <v>0.1</v>
      </c>
      <c r="L178" s="9">
        <v>1</v>
      </c>
      <c r="M178" s="8">
        <v>0.1</v>
      </c>
      <c r="N178" s="7">
        <v>-9.5999999999999992E-3</v>
      </c>
      <c r="O178" s="45">
        <f t="shared" si="3"/>
        <v>-9.5999999999999988E-2</v>
      </c>
      <c r="P178" s="48">
        <v>24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43970</v>
      </c>
      <c r="B179" s="19">
        <v>43972</v>
      </c>
      <c r="C179" s="12" t="s">
        <v>184</v>
      </c>
      <c r="D179" s="12" t="s">
        <v>54</v>
      </c>
      <c r="E179" s="12" t="s">
        <v>48</v>
      </c>
      <c r="F179" s="46">
        <v>153</v>
      </c>
      <c r="G179" s="47">
        <v>2.5</v>
      </c>
      <c r="H179" s="47">
        <v>2.9</v>
      </c>
      <c r="I179" s="44"/>
      <c r="J179" s="7"/>
      <c r="K179" s="8">
        <v>0.1</v>
      </c>
      <c r="L179" s="9">
        <v>1</v>
      </c>
      <c r="M179" s="8">
        <v>0.1</v>
      </c>
      <c r="N179" s="7">
        <v>1.6E-2</v>
      </c>
      <c r="O179" s="45">
        <f t="shared" si="3"/>
        <v>0.16</v>
      </c>
      <c r="P179" s="48">
        <v>40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43917</v>
      </c>
      <c r="B180" s="19">
        <v>43985</v>
      </c>
      <c r="C180" s="12" t="s">
        <v>160</v>
      </c>
      <c r="D180" s="12" t="s">
        <v>47</v>
      </c>
      <c r="E180" s="12" t="s">
        <v>48</v>
      </c>
      <c r="F180" s="41">
        <v>23</v>
      </c>
      <c r="G180" s="54">
        <v>31.15</v>
      </c>
      <c r="H180" s="47">
        <v>19.8</v>
      </c>
      <c r="I180" s="44"/>
      <c r="J180" s="7"/>
      <c r="K180" s="8">
        <v>0.05</v>
      </c>
      <c r="L180" s="9">
        <v>1</v>
      </c>
      <c r="M180" s="8">
        <v>0.1</v>
      </c>
      <c r="N180" s="7">
        <f>-3.63%</f>
        <v>-3.6299999999999999E-2</v>
      </c>
      <c r="O180" s="45">
        <f t="shared" si="3"/>
        <v>-0.36299999999999999</v>
      </c>
      <c r="P180" s="48">
        <v>320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43922</v>
      </c>
      <c r="B181" s="19">
        <v>43985</v>
      </c>
      <c r="C181" s="12" t="s">
        <v>160</v>
      </c>
      <c r="D181" s="12" t="s">
        <v>47</v>
      </c>
      <c r="E181" s="12" t="s">
        <v>48</v>
      </c>
      <c r="F181" s="41">
        <v>23</v>
      </c>
      <c r="G181" s="42">
        <v>32.49</v>
      </c>
      <c r="H181" s="47">
        <v>19.670000000000002</v>
      </c>
      <c r="I181" s="44"/>
      <c r="J181" s="7"/>
      <c r="K181" s="8">
        <v>0.05</v>
      </c>
      <c r="L181" s="9">
        <v>1</v>
      </c>
      <c r="M181" s="8">
        <v>0.1</v>
      </c>
      <c r="N181" s="7">
        <v>-3.9100000000000003E-2</v>
      </c>
      <c r="O181" s="45">
        <f t="shared" si="3"/>
        <v>-0.39100000000000001</v>
      </c>
      <c r="P181" s="48">
        <v>305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43969</v>
      </c>
      <c r="B182" s="19">
        <v>43990</v>
      </c>
      <c r="C182" s="12" t="s">
        <v>185</v>
      </c>
      <c r="D182" s="12" t="s">
        <v>47</v>
      </c>
      <c r="E182" s="12" t="s">
        <v>48</v>
      </c>
      <c r="F182" s="46">
        <v>320</v>
      </c>
      <c r="G182" s="47">
        <v>8.9</v>
      </c>
      <c r="H182" s="47">
        <v>5.62</v>
      </c>
      <c r="I182" s="44"/>
      <c r="J182" s="7"/>
      <c r="K182" s="8">
        <v>0.1</v>
      </c>
      <c r="L182" s="9">
        <v>1</v>
      </c>
      <c r="M182" s="8">
        <v>0.1</v>
      </c>
      <c r="N182" s="7">
        <v>-3.9399999999999998E-2</v>
      </c>
      <c r="O182" s="45">
        <f t="shared" si="3"/>
        <v>-0.39399999999999996</v>
      </c>
      <c r="P182" s="48">
        <v>12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43980</v>
      </c>
      <c r="B183" s="19">
        <v>43997</v>
      </c>
      <c r="C183" s="12" t="s">
        <v>186</v>
      </c>
      <c r="D183" s="12" t="s">
        <v>54</v>
      </c>
      <c r="E183" s="12" t="s">
        <v>48</v>
      </c>
      <c r="F183" s="46">
        <v>165</v>
      </c>
      <c r="G183" s="47">
        <v>2.7</v>
      </c>
      <c r="H183" s="47">
        <v>2.2000000000000002</v>
      </c>
      <c r="I183" s="44"/>
      <c r="J183" s="7"/>
      <c r="K183" s="8">
        <v>0.1</v>
      </c>
      <c r="L183" s="9">
        <v>1</v>
      </c>
      <c r="M183" s="8">
        <v>0.1</v>
      </c>
      <c r="N183" s="7">
        <v>-0.02</v>
      </c>
      <c r="O183" s="45">
        <f t="shared" si="3"/>
        <v>-0.2</v>
      </c>
      <c r="P183" s="48">
        <v>40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43952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4.0999999999999996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2.1600000000000001E-2</v>
      </c>
      <c r="O184" s="45">
        <f t="shared" si="3"/>
        <v>0.21600000000000003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43956</v>
      </c>
      <c r="B185" s="19">
        <v>44001</v>
      </c>
      <c r="C185" s="12" t="s">
        <v>187</v>
      </c>
      <c r="D185" s="12" t="s">
        <v>54</v>
      </c>
      <c r="E185" s="12" t="s">
        <v>48</v>
      </c>
      <c r="F185" s="46">
        <v>175</v>
      </c>
      <c r="G185" s="47">
        <v>4.3</v>
      </c>
      <c r="H185" s="47">
        <v>5</v>
      </c>
      <c r="I185" s="44"/>
      <c r="J185" s="7"/>
      <c r="K185" s="8">
        <v>0.1</v>
      </c>
      <c r="L185" s="9">
        <v>1</v>
      </c>
      <c r="M185" s="8">
        <v>0.1</v>
      </c>
      <c r="N185" s="7">
        <v>1.6799999999999999E-2</v>
      </c>
      <c r="O185" s="45">
        <f t="shared" si="3"/>
        <v>0.16799999999999998</v>
      </c>
      <c r="P185" s="48">
        <v>24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43958</v>
      </c>
      <c r="B186" s="19">
        <v>44001</v>
      </c>
      <c r="C186" s="12" t="s">
        <v>187</v>
      </c>
      <c r="D186" s="12" t="s">
        <v>54</v>
      </c>
      <c r="E186" s="12" t="s">
        <v>48</v>
      </c>
      <c r="F186" s="46">
        <v>175</v>
      </c>
      <c r="G186" s="47">
        <v>4.45</v>
      </c>
      <c r="H186" s="47">
        <v>5</v>
      </c>
      <c r="I186" s="44"/>
      <c r="J186" s="7"/>
      <c r="K186" s="8">
        <v>0.1</v>
      </c>
      <c r="L186" s="9">
        <v>1</v>
      </c>
      <c r="M186" s="8">
        <v>0.1</v>
      </c>
      <c r="N186" s="7">
        <v>1.32E-2</v>
      </c>
      <c r="O186" s="45">
        <f t="shared" ref="O186:O216" si="4">N186*10</f>
        <v>0.13200000000000001</v>
      </c>
      <c r="P186" s="48">
        <v>24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43959</v>
      </c>
      <c r="B187" s="19">
        <v>44001</v>
      </c>
      <c r="C187" s="12" t="s">
        <v>188</v>
      </c>
      <c r="D187" s="12" t="s">
        <v>47</v>
      </c>
      <c r="E187" s="12" t="s">
        <v>48</v>
      </c>
      <c r="F187" s="46">
        <v>245</v>
      </c>
      <c r="G187" s="47">
        <v>8.8000000000000007</v>
      </c>
      <c r="H187" s="47">
        <v>10</v>
      </c>
      <c r="I187" s="44"/>
      <c r="J187" s="7"/>
      <c r="K187" s="8">
        <v>0.1</v>
      </c>
      <c r="L187" s="9">
        <v>1</v>
      </c>
      <c r="M187" s="8">
        <v>0.1</v>
      </c>
      <c r="N187" s="7">
        <v>1.32E-2</v>
      </c>
      <c r="O187" s="45">
        <f t="shared" si="4"/>
        <v>0.13200000000000001</v>
      </c>
      <c r="P187" s="48">
        <v>11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43997</v>
      </c>
      <c r="B188" s="19">
        <v>44006</v>
      </c>
      <c r="C188" s="12" t="s">
        <v>189</v>
      </c>
      <c r="D188" s="12" t="s">
        <v>47</v>
      </c>
      <c r="E188" s="12" t="s">
        <v>48</v>
      </c>
      <c r="F188" s="46">
        <v>290</v>
      </c>
      <c r="G188" s="47">
        <v>8.8000000000000007</v>
      </c>
      <c r="H188" s="47">
        <v>9.8000000000000007</v>
      </c>
      <c r="I188" s="44"/>
      <c r="J188" s="7"/>
      <c r="K188" s="8">
        <v>0.1</v>
      </c>
      <c r="L188" s="9">
        <v>1</v>
      </c>
      <c r="M188" s="8">
        <v>0.1</v>
      </c>
      <c r="N188" s="7">
        <v>1.2E-2</v>
      </c>
      <c r="O188" s="45">
        <f t="shared" si="4"/>
        <v>0.12</v>
      </c>
      <c r="P188" s="48">
        <v>12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43980</v>
      </c>
      <c r="B189" s="19">
        <v>44006</v>
      </c>
      <c r="C189" s="12" t="s">
        <v>190</v>
      </c>
      <c r="D189" s="12" t="s">
        <v>54</v>
      </c>
      <c r="E189" s="12" t="s">
        <v>48</v>
      </c>
      <c r="F189" s="46">
        <v>172</v>
      </c>
      <c r="G189" s="47">
        <v>2.5</v>
      </c>
      <c r="H189" s="47">
        <v>2.9</v>
      </c>
      <c r="I189" s="44"/>
      <c r="J189" s="7"/>
      <c r="K189" s="8">
        <v>0.1</v>
      </c>
      <c r="L189" s="9">
        <v>1</v>
      </c>
      <c r="M189" s="8">
        <v>0.1</v>
      </c>
      <c r="N189" s="7">
        <v>1.6E-2</v>
      </c>
      <c r="O189" s="45">
        <f t="shared" si="4"/>
        <v>0.16</v>
      </c>
      <c r="P189" s="48">
        <v>40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43998</v>
      </c>
      <c r="B190" s="19">
        <v>44008</v>
      </c>
      <c r="C190" s="12" t="s">
        <v>191</v>
      </c>
      <c r="D190" s="12" t="s">
        <v>54</v>
      </c>
      <c r="E190" s="12" t="s">
        <v>48</v>
      </c>
      <c r="F190" s="46">
        <v>153</v>
      </c>
      <c r="G190" s="47">
        <v>2.5</v>
      </c>
      <c r="H190" s="47">
        <v>2.9</v>
      </c>
      <c r="I190" s="44"/>
      <c r="J190" s="7"/>
      <c r="K190" s="8">
        <v>0.1</v>
      </c>
      <c r="L190" s="9">
        <v>1</v>
      </c>
      <c r="M190" s="8">
        <v>0.1</v>
      </c>
      <c r="N190" s="7">
        <v>1.6E-2</v>
      </c>
      <c r="O190" s="45">
        <f t="shared" si="4"/>
        <v>0.16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43997</v>
      </c>
      <c r="B191" s="19">
        <v>44011</v>
      </c>
      <c r="C191" s="12" t="s">
        <v>192</v>
      </c>
      <c r="D191" s="12" t="s">
        <v>47</v>
      </c>
      <c r="E191" s="12" t="s">
        <v>48</v>
      </c>
      <c r="F191" s="46">
        <v>270</v>
      </c>
      <c r="G191" s="47">
        <v>8.8000000000000007</v>
      </c>
      <c r="H191" s="47">
        <v>9.25</v>
      </c>
      <c r="I191" s="44"/>
      <c r="J191" s="7"/>
      <c r="K191" s="8">
        <v>0.1</v>
      </c>
      <c r="L191" s="9">
        <v>1</v>
      </c>
      <c r="M191" s="8">
        <v>0.1</v>
      </c>
      <c r="N191" s="7">
        <v>6.2500000000000003E-3</v>
      </c>
      <c r="O191" s="45">
        <f t="shared" si="4"/>
        <v>6.25E-2</v>
      </c>
      <c r="P191" s="48">
        <v>12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43980</v>
      </c>
      <c r="B192" s="19">
        <v>44011</v>
      </c>
      <c r="C192" s="12" t="s">
        <v>193</v>
      </c>
      <c r="D192" s="12" t="s">
        <v>54</v>
      </c>
      <c r="E192" s="12" t="s">
        <v>48</v>
      </c>
      <c r="F192" s="46">
        <v>168</v>
      </c>
      <c r="G192" s="47">
        <v>2.6</v>
      </c>
      <c r="H192" s="47">
        <v>2.7</v>
      </c>
      <c r="I192" s="44"/>
      <c r="J192" s="7"/>
      <c r="K192" s="8">
        <v>0.1</v>
      </c>
      <c r="L192" s="9">
        <v>1</v>
      </c>
      <c r="M192" s="8">
        <v>0.1</v>
      </c>
      <c r="N192" s="7">
        <v>3.8E-3</v>
      </c>
      <c r="O192" s="45">
        <f t="shared" si="4"/>
        <v>3.7999999999999999E-2</v>
      </c>
      <c r="P192" s="48">
        <v>40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44001</v>
      </c>
      <c r="B193" s="19">
        <v>44013</v>
      </c>
      <c r="C193" s="12" t="s">
        <v>194</v>
      </c>
      <c r="D193" s="12" t="s">
        <v>47</v>
      </c>
      <c r="E193" s="12" t="s">
        <v>48</v>
      </c>
      <c r="F193" s="46">
        <v>800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44012</v>
      </c>
      <c r="B194" s="19">
        <v>44014</v>
      </c>
      <c r="C194" s="12" t="s">
        <v>195</v>
      </c>
      <c r="D194" s="12" t="s">
        <v>47</v>
      </c>
      <c r="E194" s="12" t="s">
        <v>48</v>
      </c>
      <c r="F194" s="46">
        <v>900</v>
      </c>
      <c r="G194" s="47">
        <v>42</v>
      </c>
      <c r="H194" s="47">
        <v>49.5</v>
      </c>
      <c r="I194" s="44"/>
      <c r="J194" s="7"/>
      <c r="K194" s="8">
        <v>0.1</v>
      </c>
      <c r="L194" s="9">
        <v>1</v>
      </c>
      <c r="M194" s="8">
        <v>0.1</v>
      </c>
      <c r="N194" s="7">
        <v>1.4999999999999999E-2</v>
      </c>
      <c r="O194" s="45">
        <f t="shared" si="4"/>
        <v>0.15</v>
      </c>
      <c r="P194" s="48">
        <v>2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44005</v>
      </c>
      <c r="B195" s="19">
        <v>44018</v>
      </c>
      <c r="C195" s="12" t="s">
        <v>196</v>
      </c>
      <c r="D195" s="12" t="s">
        <v>47</v>
      </c>
      <c r="E195" s="12" t="s">
        <v>48</v>
      </c>
      <c r="F195" s="46">
        <v>1550</v>
      </c>
      <c r="G195" s="47">
        <v>44</v>
      </c>
      <c r="H195" s="47">
        <v>49.5</v>
      </c>
      <c r="I195" s="44"/>
      <c r="J195" s="7"/>
      <c r="K195" s="8">
        <v>0.1</v>
      </c>
      <c r="L195" s="9">
        <v>1</v>
      </c>
      <c r="M195" s="8">
        <v>0.1</v>
      </c>
      <c r="N195" s="7">
        <v>1.0999999999999999E-2</v>
      </c>
      <c r="O195" s="45">
        <f t="shared" si="4"/>
        <v>0.10999999999999999</v>
      </c>
      <c r="P195" s="48">
        <v>2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44001</v>
      </c>
      <c r="B196" s="19">
        <v>44019</v>
      </c>
      <c r="C196" s="12" t="s">
        <v>197</v>
      </c>
      <c r="D196" s="12" t="s">
        <v>54</v>
      </c>
      <c r="E196" s="12" t="s">
        <v>48</v>
      </c>
      <c r="F196" s="46">
        <v>154</v>
      </c>
      <c r="G196" s="47">
        <v>2.5</v>
      </c>
      <c r="H196" s="47">
        <v>2.98</v>
      </c>
      <c r="I196" s="44"/>
      <c r="J196" s="7"/>
      <c r="K196" s="8">
        <v>0.1</v>
      </c>
      <c r="L196" s="9">
        <v>1</v>
      </c>
      <c r="M196" s="8">
        <v>0.1</v>
      </c>
      <c r="N196" s="7">
        <v>1.9199999999999998E-2</v>
      </c>
      <c r="O196" s="45">
        <f t="shared" si="4"/>
        <v>0.19199999999999998</v>
      </c>
      <c r="P196" s="48">
        <v>40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44007</v>
      </c>
      <c r="B197" s="19">
        <v>44020</v>
      </c>
      <c r="C197" s="12" t="s">
        <v>198</v>
      </c>
      <c r="D197" s="12" t="s">
        <v>47</v>
      </c>
      <c r="E197" s="12" t="s">
        <v>48</v>
      </c>
      <c r="F197" s="46">
        <v>160</v>
      </c>
      <c r="G197" s="47">
        <v>2.6</v>
      </c>
      <c r="H197" s="47">
        <v>2.98</v>
      </c>
      <c r="I197" s="44"/>
      <c r="J197" s="7"/>
      <c r="K197" s="8">
        <v>0.1</v>
      </c>
      <c r="L197" s="9">
        <v>1</v>
      </c>
      <c r="M197" s="8">
        <v>0.1</v>
      </c>
      <c r="N197" s="7">
        <v>1.44E-2</v>
      </c>
      <c r="O197" s="45">
        <f t="shared" si="4"/>
        <v>0.14399999999999999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44008</v>
      </c>
      <c r="B198" s="19">
        <v>44021</v>
      </c>
      <c r="C198" s="12" t="s">
        <v>13</v>
      </c>
      <c r="D198" s="12" t="s">
        <v>47</v>
      </c>
      <c r="E198" s="12" t="s">
        <v>48</v>
      </c>
      <c r="F198" s="46">
        <v>330</v>
      </c>
      <c r="G198" s="47">
        <v>8.4</v>
      </c>
      <c r="H198" s="69">
        <v>9.9499999999999993</v>
      </c>
      <c r="I198" s="44"/>
      <c r="J198" s="7"/>
      <c r="K198" s="8">
        <v>0.1</v>
      </c>
      <c r="L198" s="9">
        <v>1</v>
      </c>
      <c r="M198" s="8">
        <v>0.1</v>
      </c>
      <c r="N198" s="7">
        <v>1.8599999999999998E-2</v>
      </c>
      <c r="O198" s="45">
        <f t="shared" si="4"/>
        <v>0.186</v>
      </c>
      <c r="P198" s="48">
        <v>12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44012</v>
      </c>
      <c r="B199" s="19">
        <v>44021</v>
      </c>
      <c r="C199" s="12" t="s">
        <v>210</v>
      </c>
      <c r="D199" s="12" t="s">
        <v>47</v>
      </c>
      <c r="E199" s="12" t="s">
        <v>48</v>
      </c>
      <c r="F199" s="46">
        <v>161</v>
      </c>
      <c r="G199" s="47">
        <v>2.6</v>
      </c>
      <c r="H199" s="69">
        <v>2.95</v>
      </c>
      <c r="I199" s="44"/>
      <c r="J199" s="7"/>
      <c r="K199" s="8">
        <v>0.1</v>
      </c>
      <c r="L199" s="9">
        <v>1</v>
      </c>
      <c r="M199" s="8">
        <v>0.1</v>
      </c>
      <c r="N199" s="7">
        <v>1.3299999999999999E-2</v>
      </c>
      <c r="O199" s="45">
        <f t="shared" si="4"/>
        <v>0.13300000000000001</v>
      </c>
      <c r="P199" s="48">
        <v>38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40" customFormat="1" ht="31" customHeight="1" x14ac:dyDescent="0.35">
      <c r="A200" s="39">
        <v>44001</v>
      </c>
      <c r="B200" s="19">
        <v>44022</v>
      </c>
      <c r="C200" s="12" t="s">
        <v>17</v>
      </c>
      <c r="D200" s="12" t="s">
        <v>47</v>
      </c>
      <c r="E200" s="12" t="s">
        <v>48</v>
      </c>
      <c r="F200" s="46">
        <v>335</v>
      </c>
      <c r="G200" s="47">
        <v>4.3</v>
      </c>
      <c r="H200" s="69">
        <v>4.97</v>
      </c>
      <c r="I200" s="44"/>
      <c r="J200" s="7"/>
      <c r="K200" s="8">
        <v>0.1</v>
      </c>
      <c r="L200" s="9">
        <v>1</v>
      </c>
      <c r="M200" s="8">
        <v>0.1</v>
      </c>
      <c r="N200" s="7">
        <v>1.54E-2</v>
      </c>
      <c r="O200" s="45">
        <f t="shared" si="4"/>
        <v>0.154</v>
      </c>
      <c r="P200" s="48">
        <v>23</v>
      </c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  <c r="BO200" s="6"/>
      <c r="BP200" s="6"/>
      <c r="BQ200" s="6"/>
      <c r="BR200" s="6"/>
      <c r="BS200" s="6"/>
      <c r="BT200" s="6"/>
      <c r="BU200" s="6"/>
      <c r="BV200" s="6"/>
      <c r="BW200" s="6"/>
      <c r="BX200" s="6"/>
      <c r="BY200" s="6"/>
      <c r="BZ200" s="6"/>
      <c r="CA200" s="6"/>
      <c r="CB200" s="6"/>
      <c r="CC200" s="6"/>
      <c r="CD200" s="6"/>
      <c r="CE200" s="6"/>
      <c r="CF200" s="6"/>
      <c r="CG200" s="6"/>
      <c r="CH200" s="6"/>
      <c r="CI200" s="6"/>
      <c r="CJ200" s="6"/>
      <c r="CK200" s="6"/>
      <c r="CL200" s="6"/>
      <c r="CM200" s="6"/>
      <c r="CN200" s="6"/>
      <c r="CO200" s="6"/>
      <c r="CP200" s="6"/>
      <c r="CQ200" s="6"/>
      <c r="CR200" s="6"/>
      <c r="CS200" s="6"/>
      <c r="CT200" s="6"/>
      <c r="CU200" s="6"/>
      <c r="CV200" s="6"/>
      <c r="CW200" s="6"/>
      <c r="CX200" s="6"/>
      <c r="CY200" s="6"/>
      <c r="CZ200" s="6"/>
      <c r="DA200" s="6"/>
      <c r="DB200" s="6"/>
      <c r="DC200" s="6"/>
      <c r="DD200" s="6"/>
      <c r="DE200" s="6"/>
      <c r="DF200" s="6"/>
      <c r="DG200" s="6"/>
      <c r="DH200" s="6"/>
      <c r="DI200" s="6"/>
      <c r="DJ200" s="6"/>
      <c r="DK200" s="6"/>
      <c r="DL200" s="6"/>
      <c r="DM200" s="6"/>
      <c r="DN200" s="6"/>
      <c r="DO200" s="6"/>
      <c r="DP200" s="6"/>
      <c r="DQ200" s="6"/>
      <c r="DR200" s="6"/>
      <c r="DS200" s="6"/>
      <c r="DT200" s="6"/>
      <c r="DU200" s="6"/>
      <c r="DV200" s="6"/>
      <c r="DW200" s="6"/>
      <c r="DX200" s="6"/>
      <c r="DY200" s="6"/>
      <c r="DZ200" s="6"/>
      <c r="EA200" s="6"/>
      <c r="EB200" s="6"/>
      <c r="EC200" s="6"/>
      <c r="ED200" s="6"/>
      <c r="EE200" s="6"/>
      <c r="EF200" s="6"/>
      <c r="EG200" s="6"/>
      <c r="EH200" s="6"/>
      <c r="EI200" s="6"/>
      <c r="EJ200" s="6"/>
      <c r="EK200" s="6"/>
      <c r="EL200" s="6"/>
      <c r="EM200" s="6"/>
      <c r="EN200" s="6"/>
      <c r="EO200" s="6"/>
      <c r="EP200" s="6"/>
      <c r="EQ200" s="6"/>
      <c r="ER200" s="6"/>
      <c r="ES200" s="6"/>
      <c r="ET200" s="6"/>
      <c r="EU200" s="6"/>
      <c r="EV200" s="6"/>
      <c r="EW200" s="6"/>
      <c r="EX200" s="6"/>
      <c r="EY200" s="6"/>
      <c r="EZ200" s="6"/>
      <c r="FA200" s="6"/>
      <c r="FB200" s="6"/>
      <c r="FC200" s="6"/>
      <c r="FD200" s="6"/>
      <c r="FE200" s="6"/>
      <c r="FF200" s="6"/>
      <c r="FG200" s="6"/>
      <c r="FH200" s="6"/>
      <c r="FI200" s="6"/>
      <c r="FJ200" s="6"/>
      <c r="FK200" s="6"/>
      <c r="FL200" s="6"/>
      <c r="FM200" s="6"/>
      <c r="FN200" s="6"/>
      <c r="FO200" s="6"/>
      <c r="FP200" s="6"/>
      <c r="FQ200" s="6"/>
      <c r="FR200" s="6"/>
      <c r="FS200" s="6"/>
      <c r="FT200" s="6"/>
      <c r="FU200" s="6"/>
      <c r="FV200" s="6"/>
      <c r="FW200" s="6"/>
      <c r="FX200" s="6"/>
      <c r="FY200" s="6"/>
      <c r="FZ200" s="6"/>
      <c r="GA200" s="6"/>
      <c r="GB200" s="6"/>
      <c r="GC200" s="6"/>
      <c r="GD200" s="6"/>
      <c r="GE200" s="6"/>
      <c r="GF200" s="6"/>
      <c r="GG200" s="6"/>
      <c r="GH200" s="6"/>
      <c r="GI200" s="6"/>
      <c r="GJ200" s="6"/>
      <c r="GK200" s="6"/>
      <c r="GL200" s="6"/>
      <c r="GM200" s="6"/>
      <c r="GN200" s="6"/>
      <c r="GO200" s="6"/>
      <c r="GP200" s="6"/>
      <c r="GQ200" s="6"/>
      <c r="GR200" s="6"/>
      <c r="GS200" s="6"/>
      <c r="GT200" s="6"/>
      <c r="GU200" s="6"/>
      <c r="GV200" s="6"/>
      <c r="GW200" s="6"/>
      <c r="GX200" s="6"/>
      <c r="GY200" s="6"/>
      <c r="GZ200" s="6"/>
      <c r="HA200" s="6"/>
      <c r="HB200" s="6"/>
      <c r="HC200" s="6"/>
      <c r="HD200" s="6"/>
      <c r="HE200" s="6"/>
      <c r="HF200" s="6"/>
      <c r="HG200" s="6"/>
      <c r="HH200" s="6"/>
      <c r="HI200" s="6"/>
      <c r="HJ200" s="6"/>
      <c r="HK200" s="6"/>
      <c r="HL200" s="6"/>
      <c r="HM200" s="6"/>
      <c r="HN200" s="6"/>
      <c r="HO200" s="6"/>
      <c r="HP200" s="6"/>
      <c r="HQ200" s="6"/>
      <c r="HR200" s="6"/>
      <c r="HS200" s="6"/>
      <c r="HT200" s="6"/>
      <c r="HU200" s="6"/>
      <c r="HV200" s="6"/>
      <c r="HW200" s="6"/>
      <c r="HX200" s="6"/>
      <c r="HY200" s="6"/>
      <c r="HZ200" s="6"/>
      <c r="IA200" s="6"/>
      <c r="IB200" s="6"/>
      <c r="IC200" s="6"/>
      <c r="ID200" s="6"/>
      <c r="IE200" s="6"/>
      <c r="IF200" s="6"/>
      <c r="IG200" s="6"/>
      <c r="IH200" s="6"/>
      <c r="II200" s="6"/>
      <c r="IJ200" s="6"/>
      <c r="IK200" s="6"/>
      <c r="IL200" s="6"/>
      <c r="IM200" s="6"/>
      <c r="IN200" s="6"/>
      <c r="IO200" s="6"/>
      <c r="IP200" s="6"/>
      <c r="IQ200" s="6"/>
      <c r="IR200" s="6"/>
      <c r="IS200" s="6"/>
      <c r="IT200" s="6"/>
      <c r="IU200" s="6"/>
    </row>
    <row r="201" spans="1:255" s="40" customFormat="1" ht="31" customHeight="1" x14ac:dyDescent="0.35">
      <c r="A201" s="39">
        <v>44014</v>
      </c>
      <c r="B201" s="19">
        <v>44022</v>
      </c>
      <c r="C201" s="12" t="s">
        <v>211</v>
      </c>
      <c r="D201" s="12" t="s">
        <v>47</v>
      </c>
      <c r="E201" s="12" t="s">
        <v>48</v>
      </c>
      <c r="F201" s="46">
        <v>85</v>
      </c>
      <c r="G201" s="47">
        <v>4.5</v>
      </c>
      <c r="H201" s="69">
        <v>4.9000000000000004</v>
      </c>
      <c r="I201" s="44"/>
      <c r="J201" s="7"/>
      <c r="K201" s="8">
        <v>0.1</v>
      </c>
      <c r="L201" s="9">
        <v>1</v>
      </c>
      <c r="M201" s="8">
        <v>0.1</v>
      </c>
      <c r="N201" s="7">
        <v>9.1999999999999998E-3</v>
      </c>
      <c r="O201" s="45">
        <f t="shared" si="4"/>
        <v>9.1999999999999998E-2</v>
      </c>
      <c r="P201" s="48">
        <v>23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72" customFormat="1" ht="31" x14ac:dyDescent="0.35">
      <c r="A202" s="70">
        <v>44021</v>
      </c>
      <c r="B202" s="71">
        <v>44027</v>
      </c>
      <c r="C202" s="72" t="s">
        <v>212</v>
      </c>
      <c r="D202" s="72" t="s">
        <v>54</v>
      </c>
      <c r="E202" s="72" t="s">
        <v>48</v>
      </c>
      <c r="F202" s="73">
        <v>175</v>
      </c>
      <c r="G202" s="74">
        <v>4.5</v>
      </c>
      <c r="H202" s="74">
        <v>4.8499999999999996</v>
      </c>
      <c r="I202" s="75"/>
      <c r="J202" s="75"/>
      <c r="K202" s="76">
        <v>0.1</v>
      </c>
      <c r="L202" s="77">
        <v>1</v>
      </c>
      <c r="M202" s="76">
        <v>0.1</v>
      </c>
      <c r="N202" s="78">
        <v>7.7000000000000002E-3</v>
      </c>
      <c r="O202" s="45">
        <f t="shared" si="4"/>
        <v>7.6999999999999999E-2</v>
      </c>
      <c r="P202" s="72">
        <v>22</v>
      </c>
    </row>
    <row r="203" spans="1:255" s="40" customFormat="1" ht="31" customHeight="1" x14ac:dyDescent="0.35">
      <c r="A203" s="39">
        <v>44008</v>
      </c>
      <c r="B203" s="19">
        <v>44029</v>
      </c>
      <c r="C203" s="12" t="s">
        <v>14</v>
      </c>
      <c r="D203" s="12" t="s">
        <v>47</v>
      </c>
      <c r="E203" s="12" t="s">
        <v>48</v>
      </c>
      <c r="F203" s="46">
        <v>330</v>
      </c>
      <c r="G203" s="47">
        <v>8.5</v>
      </c>
      <c r="H203" s="69">
        <v>10</v>
      </c>
      <c r="I203" s="44"/>
      <c r="J203" s="7"/>
      <c r="K203" s="8">
        <v>0.1</v>
      </c>
      <c r="L203" s="9">
        <v>1</v>
      </c>
      <c r="M203" s="8">
        <v>0.1</v>
      </c>
      <c r="N203" s="7">
        <v>1.7999999999999999E-2</v>
      </c>
      <c r="O203" s="45">
        <f t="shared" si="4"/>
        <v>0.18</v>
      </c>
      <c r="P203" s="48">
        <v>12</v>
      </c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  <c r="BO203" s="6"/>
      <c r="BP203" s="6"/>
      <c r="BQ203" s="6"/>
      <c r="BR203" s="6"/>
      <c r="BS203" s="6"/>
      <c r="BT203" s="6"/>
      <c r="BU203" s="6"/>
      <c r="BV203" s="6"/>
      <c r="BW203" s="6"/>
      <c r="BX203" s="6"/>
      <c r="BY203" s="6"/>
      <c r="BZ203" s="6"/>
      <c r="CA203" s="6"/>
      <c r="CB203" s="6"/>
      <c r="CC203" s="6"/>
      <c r="CD203" s="6"/>
      <c r="CE203" s="6"/>
      <c r="CF203" s="6"/>
      <c r="CG203" s="6"/>
      <c r="CH203" s="6"/>
      <c r="CI203" s="6"/>
      <c r="CJ203" s="6"/>
      <c r="CK203" s="6"/>
      <c r="CL203" s="6"/>
      <c r="CM203" s="6"/>
      <c r="CN203" s="6"/>
      <c r="CO203" s="6"/>
      <c r="CP203" s="6"/>
      <c r="CQ203" s="6"/>
      <c r="CR203" s="6"/>
      <c r="CS203" s="6"/>
      <c r="CT203" s="6"/>
      <c r="CU203" s="6"/>
      <c r="CV203" s="6"/>
      <c r="CW203" s="6"/>
      <c r="CX203" s="6"/>
      <c r="CY203" s="6"/>
      <c r="CZ203" s="6"/>
      <c r="DA203" s="6"/>
      <c r="DB203" s="6"/>
      <c r="DC203" s="6"/>
      <c r="DD203" s="6"/>
      <c r="DE203" s="6"/>
      <c r="DF203" s="6"/>
      <c r="DG203" s="6"/>
      <c r="DH203" s="6"/>
      <c r="DI203" s="6"/>
      <c r="DJ203" s="6"/>
      <c r="DK203" s="6"/>
      <c r="DL203" s="6"/>
      <c r="DM203" s="6"/>
      <c r="DN203" s="6"/>
      <c r="DO203" s="6"/>
      <c r="DP203" s="6"/>
      <c r="DQ203" s="6"/>
      <c r="DR203" s="6"/>
      <c r="DS203" s="6"/>
      <c r="DT203" s="6"/>
      <c r="DU203" s="6"/>
      <c r="DV203" s="6"/>
      <c r="DW203" s="6"/>
      <c r="DX203" s="6"/>
      <c r="DY203" s="6"/>
      <c r="DZ203" s="6"/>
      <c r="EA203" s="6"/>
      <c r="EB203" s="6"/>
      <c r="EC203" s="6"/>
      <c r="ED203" s="6"/>
      <c r="EE203" s="6"/>
      <c r="EF203" s="6"/>
      <c r="EG203" s="6"/>
      <c r="EH203" s="6"/>
      <c r="EI203" s="6"/>
      <c r="EJ203" s="6"/>
      <c r="EK203" s="6"/>
      <c r="EL203" s="6"/>
      <c r="EM203" s="6"/>
      <c r="EN203" s="6"/>
      <c r="EO203" s="6"/>
      <c r="EP203" s="6"/>
      <c r="EQ203" s="6"/>
      <c r="ER203" s="6"/>
      <c r="ES203" s="6"/>
      <c r="ET203" s="6"/>
      <c r="EU203" s="6"/>
      <c r="EV203" s="6"/>
      <c r="EW203" s="6"/>
      <c r="EX203" s="6"/>
      <c r="EY203" s="6"/>
      <c r="EZ203" s="6"/>
      <c r="FA203" s="6"/>
      <c r="FB203" s="6"/>
      <c r="FC203" s="6"/>
      <c r="FD203" s="6"/>
      <c r="FE203" s="6"/>
      <c r="FF203" s="6"/>
      <c r="FG203" s="6"/>
      <c r="FH203" s="6"/>
      <c r="FI203" s="6"/>
      <c r="FJ203" s="6"/>
      <c r="FK203" s="6"/>
      <c r="FL203" s="6"/>
      <c r="FM203" s="6"/>
      <c r="FN203" s="6"/>
      <c r="FO203" s="6"/>
      <c r="FP203" s="6"/>
      <c r="FQ203" s="6"/>
      <c r="FR203" s="6"/>
      <c r="FS203" s="6"/>
      <c r="FT203" s="6"/>
      <c r="FU203" s="6"/>
      <c r="FV203" s="6"/>
      <c r="FW203" s="6"/>
      <c r="FX203" s="6"/>
      <c r="FY203" s="6"/>
      <c r="FZ203" s="6"/>
      <c r="GA203" s="6"/>
      <c r="GB203" s="6"/>
      <c r="GC203" s="6"/>
      <c r="GD203" s="6"/>
      <c r="GE203" s="6"/>
      <c r="GF203" s="6"/>
      <c r="GG203" s="6"/>
      <c r="GH203" s="6"/>
      <c r="GI203" s="6"/>
      <c r="GJ203" s="6"/>
      <c r="GK203" s="6"/>
      <c r="GL203" s="6"/>
      <c r="GM203" s="6"/>
      <c r="GN203" s="6"/>
      <c r="GO203" s="6"/>
      <c r="GP203" s="6"/>
      <c r="GQ203" s="6"/>
      <c r="GR203" s="6"/>
      <c r="GS203" s="6"/>
      <c r="GT203" s="6"/>
      <c r="GU203" s="6"/>
      <c r="GV203" s="6"/>
      <c r="GW203" s="6"/>
      <c r="GX203" s="6"/>
      <c r="GY203" s="6"/>
      <c r="GZ203" s="6"/>
      <c r="HA203" s="6"/>
      <c r="HB203" s="6"/>
      <c r="HC203" s="6"/>
      <c r="HD203" s="6"/>
      <c r="HE203" s="6"/>
      <c r="HF203" s="6"/>
      <c r="HG203" s="6"/>
      <c r="HH203" s="6"/>
      <c r="HI203" s="6"/>
      <c r="HJ203" s="6"/>
      <c r="HK203" s="6"/>
      <c r="HL203" s="6"/>
      <c r="HM203" s="6"/>
      <c r="HN203" s="6"/>
      <c r="HO203" s="6"/>
      <c r="HP203" s="6"/>
      <c r="HQ203" s="6"/>
      <c r="HR203" s="6"/>
      <c r="HS203" s="6"/>
      <c r="HT203" s="6"/>
      <c r="HU203" s="6"/>
      <c r="HV203" s="6"/>
      <c r="HW203" s="6"/>
      <c r="HX203" s="6"/>
      <c r="HY203" s="6"/>
      <c r="HZ203" s="6"/>
      <c r="IA203" s="6"/>
      <c r="IB203" s="6"/>
      <c r="IC203" s="6"/>
      <c r="ID203" s="6"/>
      <c r="IE203" s="6"/>
      <c r="IF203" s="6"/>
      <c r="IG203" s="6"/>
      <c r="IH203" s="6"/>
      <c r="II203" s="6"/>
      <c r="IJ203" s="6"/>
      <c r="IK203" s="6"/>
      <c r="IL203" s="6"/>
      <c r="IM203" s="6"/>
      <c r="IN203" s="6"/>
      <c r="IO203" s="6"/>
      <c r="IP203" s="6"/>
      <c r="IQ203" s="6"/>
      <c r="IR203" s="6"/>
      <c r="IS203" s="6"/>
      <c r="IT203" s="6"/>
      <c r="IU203" s="6"/>
    </row>
    <row r="204" spans="1:255" s="40" customFormat="1" ht="31" customHeight="1" x14ac:dyDescent="0.35">
      <c r="A204" s="39">
        <v>44014</v>
      </c>
      <c r="B204" s="19">
        <v>44029</v>
      </c>
      <c r="C204" s="12" t="s">
        <v>15</v>
      </c>
      <c r="D204" s="12" t="s">
        <v>47</v>
      </c>
      <c r="E204" s="12" t="s">
        <v>48</v>
      </c>
      <c r="F204" s="46">
        <v>570</v>
      </c>
      <c r="G204" s="47">
        <v>8.6</v>
      </c>
      <c r="H204" s="69">
        <v>10</v>
      </c>
      <c r="I204" s="44"/>
      <c r="J204" s="7"/>
      <c r="K204" s="8">
        <v>0.1</v>
      </c>
      <c r="L204" s="9">
        <v>1</v>
      </c>
      <c r="M204" s="8">
        <v>0.1</v>
      </c>
      <c r="N204" s="7">
        <v>1.6799999999999999E-2</v>
      </c>
      <c r="O204" s="45">
        <f t="shared" si="4"/>
        <v>0.16799999999999998</v>
      </c>
      <c r="P204" s="48">
        <v>12</v>
      </c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  <c r="BO204" s="6"/>
      <c r="BP204" s="6"/>
      <c r="BQ204" s="6"/>
      <c r="BR204" s="6"/>
      <c r="BS204" s="6"/>
      <c r="BT204" s="6"/>
      <c r="BU204" s="6"/>
      <c r="BV204" s="6"/>
      <c r="BW204" s="6"/>
      <c r="BX204" s="6"/>
      <c r="BY204" s="6"/>
      <c r="BZ204" s="6"/>
      <c r="CA204" s="6"/>
      <c r="CB204" s="6"/>
      <c r="CC204" s="6"/>
      <c r="CD204" s="6"/>
      <c r="CE204" s="6"/>
      <c r="CF204" s="6"/>
      <c r="CG204" s="6"/>
      <c r="CH204" s="6"/>
      <c r="CI204" s="6"/>
      <c r="CJ204" s="6"/>
      <c r="CK204" s="6"/>
      <c r="CL204" s="6"/>
      <c r="CM204" s="6"/>
      <c r="CN204" s="6"/>
      <c r="CO204" s="6"/>
      <c r="CP204" s="6"/>
      <c r="CQ204" s="6"/>
      <c r="CR204" s="6"/>
      <c r="CS204" s="6"/>
      <c r="CT204" s="6"/>
      <c r="CU204" s="6"/>
      <c r="CV204" s="6"/>
      <c r="CW204" s="6"/>
      <c r="CX204" s="6"/>
      <c r="CY204" s="6"/>
      <c r="CZ204" s="6"/>
      <c r="DA204" s="6"/>
      <c r="DB204" s="6"/>
      <c r="DC204" s="6"/>
      <c r="DD204" s="6"/>
      <c r="DE204" s="6"/>
      <c r="DF204" s="6"/>
      <c r="DG204" s="6"/>
      <c r="DH204" s="6"/>
      <c r="DI204" s="6"/>
      <c r="DJ204" s="6"/>
      <c r="DK204" s="6"/>
      <c r="DL204" s="6"/>
      <c r="DM204" s="6"/>
      <c r="DN204" s="6"/>
      <c r="DO204" s="6"/>
      <c r="DP204" s="6"/>
      <c r="DQ204" s="6"/>
      <c r="DR204" s="6"/>
      <c r="DS204" s="6"/>
      <c r="DT204" s="6"/>
      <c r="DU204" s="6"/>
      <c r="DV204" s="6"/>
      <c r="DW204" s="6"/>
      <c r="DX204" s="6"/>
      <c r="DY204" s="6"/>
      <c r="DZ204" s="6"/>
      <c r="EA204" s="6"/>
      <c r="EB204" s="6"/>
      <c r="EC204" s="6"/>
      <c r="ED204" s="6"/>
      <c r="EE204" s="6"/>
      <c r="EF204" s="6"/>
      <c r="EG204" s="6"/>
      <c r="EH204" s="6"/>
      <c r="EI204" s="6"/>
      <c r="EJ204" s="6"/>
      <c r="EK204" s="6"/>
      <c r="EL204" s="6"/>
      <c r="EM204" s="6"/>
      <c r="EN204" s="6"/>
      <c r="EO204" s="6"/>
      <c r="EP204" s="6"/>
      <c r="EQ204" s="6"/>
      <c r="ER204" s="6"/>
      <c r="ES204" s="6"/>
      <c r="ET204" s="6"/>
      <c r="EU204" s="6"/>
      <c r="EV204" s="6"/>
      <c r="EW204" s="6"/>
      <c r="EX204" s="6"/>
      <c r="EY204" s="6"/>
      <c r="EZ204" s="6"/>
      <c r="FA204" s="6"/>
      <c r="FB204" s="6"/>
      <c r="FC204" s="6"/>
      <c r="FD204" s="6"/>
      <c r="FE204" s="6"/>
      <c r="FF204" s="6"/>
      <c r="FG204" s="6"/>
      <c r="FH204" s="6"/>
      <c r="FI204" s="6"/>
      <c r="FJ204" s="6"/>
      <c r="FK204" s="6"/>
      <c r="FL204" s="6"/>
      <c r="FM204" s="6"/>
      <c r="FN204" s="6"/>
      <c r="FO204" s="6"/>
      <c r="FP204" s="6"/>
      <c r="FQ204" s="6"/>
      <c r="FR204" s="6"/>
      <c r="FS204" s="6"/>
      <c r="FT204" s="6"/>
      <c r="FU204" s="6"/>
      <c r="FV204" s="6"/>
      <c r="FW204" s="6"/>
      <c r="FX204" s="6"/>
      <c r="FY204" s="6"/>
      <c r="FZ204" s="6"/>
      <c r="GA204" s="6"/>
      <c r="GB204" s="6"/>
      <c r="GC204" s="6"/>
      <c r="GD204" s="6"/>
      <c r="GE204" s="6"/>
      <c r="GF204" s="6"/>
      <c r="GG204" s="6"/>
      <c r="GH204" s="6"/>
      <c r="GI204" s="6"/>
      <c r="GJ204" s="6"/>
      <c r="GK204" s="6"/>
      <c r="GL204" s="6"/>
      <c r="GM204" s="6"/>
      <c r="GN204" s="6"/>
      <c r="GO204" s="6"/>
      <c r="GP204" s="6"/>
      <c r="GQ204" s="6"/>
      <c r="GR204" s="6"/>
      <c r="GS204" s="6"/>
      <c r="GT204" s="6"/>
      <c r="GU204" s="6"/>
      <c r="GV204" s="6"/>
      <c r="GW204" s="6"/>
      <c r="GX204" s="6"/>
      <c r="GY204" s="6"/>
      <c r="GZ204" s="6"/>
      <c r="HA204" s="6"/>
      <c r="HB204" s="6"/>
      <c r="HC204" s="6"/>
      <c r="HD204" s="6"/>
      <c r="HE204" s="6"/>
      <c r="HF204" s="6"/>
      <c r="HG204" s="6"/>
      <c r="HH204" s="6"/>
      <c r="HI204" s="6"/>
      <c r="HJ204" s="6"/>
      <c r="HK204" s="6"/>
      <c r="HL204" s="6"/>
      <c r="HM204" s="6"/>
      <c r="HN204" s="6"/>
      <c r="HO204" s="6"/>
      <c r="HP204" s="6"/>
      <c r="HQ204" s="6"/>
      <c r="HR204" s="6"/>
      <c r="HS204" s="6"/>
      <c r="HT204" s="6"/>
      <c r="HU204" s="6"/>
      <c r="HV204" s="6"/>
      <c r="HW204" s="6"/>
      <c r="HX204" s="6"/>
      <c r="HY204" s="6"/>
      <c r="HZ204" s="6"/>
      <c r="IA204" s="6"/>
      <c r="IB204" s="6"/>
      <c r="IC204" s="6"/>
      <c r="ID204" s="6"/>
      <c r="IE204" s="6"/>
      <c r="IF204" s="6"/>
      <c r="IG204" s="6"/>
      <c r="IH204" s="6"/>
      <c r="II204" s="6"/>
      <c r="IJ204" s="6"/>
      <c r="IK204" s="6"/>
      <c r="IL204" s="6"/>
      <c r="IM204" s="6"/>
      <c r="IN204" s="6"/>
      <c r="IO204" s="6"/>
      <c r="IP204" s="6"/>
      <c r="IQ204" s="6"/>
      <c r="IR204" s="6"/>
      <c r="IS204" s="6"/>
      <c r="IT204" s="6"/>
      <c r="IU204" s="6"/>
    </row>
    <row r="205" spans="1:255" s="72" customFormat="1" ht="31" x14ac:dyDescent="0.35">
      <c r="A205" s="70">
        <v>44053</v>
      </c>
      <c r="B205" s="71">
        <v>44056</v>
      </c>
      <c r="C205" s="72" t="s">
        <v>218</v>
      </c>
      <c r="D205" s="72" t="s">
        <v>54</v>
      </c>
      <c r="E205" s="72" t="s">
        <v>48</v>
      </c>
      <c r="F205" s="73">
        <v>175</v>
      </c>
      <c r="G205" s="74">
        <v>2.2000000000000002</v>
      </c>
      <c r="H205" s="74">
        <v>2.48</v>
      </c>
      <c r="I205" s="75"/>
      <c r="J205" s="75"/>
      <c r="K205" s="76">
        <v>0.1</v>
      </c>
      <c r="L205" s="77">
        <v>1</v>
      </c>
      <c r="M205" s="76">
        <v>0.1</v>
      </c>
      <c r="N205" s="78">
        <v>1.12E-2</v>
      </c>
      <c r="O205" s="45">
        <f t="shared" si="4"/>
        <v>0.112</v>
      </c>
      <c r="P205" s="72">
        <v>40</v>
      </c>
    </row>
    <row r="206" spans="1:255" s="72" customFormat="1" ht="31" x14ac:dyDescent="0.35">
      <c r="A206" s="70">
        <v>44054</v>
      </c>
      <c r="B206" s="71">
        <v>44056</v>
      </c>
      <c r="C206" s="72" t="s">
        <v>215</v>
      </c>
      <c r="D206" s="72" t="s">
        <v>54</v>
      </c>
      <c r="E206" s="72" t="s">
        <v>48</v>
      </c>
      <c r="F206" s="73">
        <v>172.5</v>
      </c>
      <c r="G206" s="74">
        <v>2.25</v>
      </c>
      <c r="H206" s="74">
        <v>2.48</v>
      </c>
      <c r="I206" s="75"/>
      <c r="J206" s="75"/>
      <c r="K206" s="76">
        <v>0.1</v>
      </c>
      <c r="L206" s="77">
        <v>1</v>
      </c>
      <c r="M206" s="76">
        <v>0.1</v>
      </c>
      <c r="N206" s="78">
        <v>9.1999999999999998E-3</v>
      </c>
      <c r="O206" s="45">
        <f t="shared" si="4"/>
        <v>9.1999999999999998E-2</v>
      </c>
      <c r="P206" s="72">
        <v>40</v>
      </c>
    </row>
    <row r="207" spans="1:255" s="72" customFormat="1" ht="31" x14ac:dyDescent="0.35">
      <c r="A207" s="70">
        <v>44053</v>
      </c>
      <c r="B207" s="71">
        <v>44060</v>
      </c>
      <c r="C207" s="72" t="s">
        <v>214</v>
      </c>
      <c r="D207" s="72" t="s">
        <v>47</v>
      </c>
      <c r="E207" s="72" t="s">
        <v>48</v>
      </c>
      <c r="F207" s="73">
        <v>290</v>
      </c>
      <c r="G207" s="74">
        <v>40</v>
      </c>
      <c r="H207" s="74">
        <v>9.9499999999999993</v>
      </c>
      <c r="I207" s="75"/>
      <c r="J207" s="75"/>
      <c r="K207" s="76">
        <v>0.1</v>
      </c>
      <c r="L207" s="77">
        <v>1</v>
      </c>
      <c r="M207" s="76">
        <v>0.1</v>
      </c>
      <c r="N207" s="78">
        <v>1.0500000000000001E-2</v>
      </c>
      <c r="O207" s="45">
        <f>N207*10</f>
        <v>0.10500000000000001</v>
      </c>
      <c r="P207" s="72">
        <v>11</v>
      </c>
    </row>
    <row r="208" spans="1:255" s="72" customFormat="1" ht="31" x14ac:dyDescent="0.35">
      <c r="A208" s="70">
        <v>44053</v>
      </c>
      <c r="B208" s="71">
        <v>44060</v>
      </c>
      <c r="C208" s="72" t="s">
        <v>220</v>
      </c>
      <c r="D208" s="72" t="s">
        <v>47</v>
      </c>
      <c r="E208" s="72" t="s">
        <v>48</v>
      </c>
      <c r="F208" s="73">
        <v>1700</v>
      </c>
      <c r="G208" s="74">
        <v>330</v>
      </c>
      <c r="H208" s="74">
        <v>32</v>
      </c>
      <c r="I208" s="75"/>
      <c r="J208" s="75"/>
      <c r="K208" s="76">
        <v>0.1</v>
      </c>
      <c r="L208" s="77">
        <v>1</v>
      </c>
      <c r="M208" s="76">
        <v>0.1</v>
      </c>
      <c r="N208" s="78">
        <v>-2.5999999999999999E-2</v>
      </c>
      <c r="O208" s="45">
        <f t="shared" si="4"/>
        <v>-0.26</v>
      </c>
      <c r="P208" s="72">
        <v>2</v>
      </c>
    </row>
    <row r="209" spans="1:16" s="72" customFormat="1" ht="31" x14ac:dyDescent="0.35">
      <c r="A209" s="70">
        <v>44053</v>
      </c>
      <c r="B209" s="71">
        <v>44061</v>
      </c>
      <c r="C209" s="72" t="s">
        <v>221</v>
      </c>
      <c r="D209" s="72" t="s">
        <v>47</v>
      </c>
      <c r="E209" s="72" t="s">
        <v>48</v>
      </c>
      <c r="F209" s="73">
        <v>3000</v>
      </c>
      <c r="G209" s="74">
        <v>42</v>
      </c>
      <c r="H209" s="74">
        <v>32.31</v>
      </c>
      <c r="I209" s="75"/>
      <c r="J209" s="75"/>
      <c r="K209" s="76">
        <v>0.1</v>
      </c>
      <c r="L209" s="77">
        <v>1</v>
      </c>
      <c r="M209" s="76">
        <v>0.1</v>
      </c>
      <c r="N209" s="78">
        <v>-2.9100000000000001E-2</v>
      </c>
      <c r="O209" s="45">
        <f t="shared" si="4"/>
        <v>-0.29100000000000004</v>
      </c>
      <c r="P209" s="72">
        <v>3</v>
      </c>
    </row>
    <row r="210" spans="1:16" s="72" customFormat="1" ht="31" x14ac:dyDescent="0.35">
      <c r="A210" s="70">
        <v>44055</v>
      </c>
      <c r="B210" s="71">
        <v>44063</v>
      </c>
      <c r="C210" s="72" t="s">
        <v>216</v>
      </c>
      <c r="D210" s="72" t="s">
        <v>47</v>
      </c>
      <c r="E210" s="72" t="s">
        <v>48</v>
      </c>
      <c r="F210" s="73">
        <v>25</v>
      </c>
      <c r="G210" s="74">
        <v>0.9</v>
      </c>
      <c r="H210" s="74">
        <v>0.86</v>
      </c>
      <c r="I210" s="75"/>
      <c r="J210" s="75"/>
      <c r="K210" s="76">
        <v>0.1</v>
      </c>
      <c r="L210" s="77">
        <v>1</v>
      </c>
      <c r="M210" s="76">
        <v>0.1</v>
      </c>
      <c r="N210" s="78">
        <v>-4.4000000000000003E-3</v>
      </c>
      <c r="O210" s="45">
        <f t="shared" si="4"/>
        <v>-4.4000000000000004E-2</v>
      </c>
      <c r="P210" s="72">
        <v>111</v>
      </c>
    </row>
    <row r="211" spans="1:16" s="72" customFormat="1" ht="31" x14ac:dyDescent="0.35">
      <c r="A211" s="70">
        <v>44055</v>
      </c>
      <c r="B211" s="71">
        <v>44063</v>
      </c>
      <c r="C211" s="72" t="s">
        <v>217</v>
      </c>
      <c r="D211" s="72" t="s">
        <v>47</v>
      </c>
      <c r="E211" s="72" t="s">
        <v>48</v>
      </c>
      <c r="F211" s="73">
        <v>172</v>
      </c>
      <c r="G211" s="74">
        <v>2.7</v>
      </c>
      <c r="H211" s="74">
        <v>2.98</v>
      </c>
      <c r="I211" s="75"/>
      <c r="J211" s="75"/>
      <c r="K211" s="76">
        <v>0.1</v>
      </c>
      <c r="L211" s="77">
        <v>1</v>
      </c>
      <c r="M211" s="76">
        <v>0.1</v>
      </c>
      <c r="N211" s="78">
        <v>1.04E-2</v>
      </c>
      <c r="O211" s="45">
        <f t="shared" si="4"/>
        <v>0.104</v>
      </c>
      <c r="P211" s="72">
        <v>37</v>
      </c>
    </row>
    <row r="212" spans="1:16" s="72" customFormat="1" ht="31" x14ac:dyDescent="0.35">
      <c r="A212" s="70">
        <v>44053</v>
      </c>
      <c r="B212" s="71">
        <v>44064</v>
      </c>
      <c r="C212" s="72" t="s">
        <v>222</v>
      </c>
      <c r="D212" s="72" t="s">
        <v>47</v>
      </c>
      <c r="E212" s="72" t="s">
        <v>48</v>
      </c>
      <c r="F212" s="73">
        <v>480</v>
      </c>
      <c r="G212" s="74">
        <v>9</v>
      </c>
      <c r="H212" s="74">
        <v>9.3000000000000007</v>
      </c>
      <c r="I212" s="75"/>
      <c r="J212" s="75"/>
      <c r="K212" s="76">
        <v>0.1</v>
      </c>
      <c r="L212" s="77">
        <v>1</v>
      </c>
      <c r="M212" s="76">
        <v>0.1</v>
      </c>
      <c r="N212" s="78">
        <v>3.3E-3</v>
      </c>
      <c r="O212" s="45">
        <f t="shared" si="4"/>
        <v>3.3000000000000002E-2</v>
      </c>
      <c r="P212" s="72">
        <v>11</v>
      </c>
    </row>
    <row r="213" spans="1:16" s="72" customFormat="1" ht="31" x14ac:dyDescent="0.35">
      <c r="A213" s="70">
        <v>44054</v>
      </c>
      <c r="B213" s="71">
        <v>44064</v>
      </c>
      <c r="C213" s="72" t="s">
        <v>223</v>
      </c>
      <c r="D213" s="72" t="s">
        <v>54</v>
      </c>
      <c r="E213" s="72" t="s">
        <v>48</v>
      </c>
      <c r="F213" s="73">
        <v>172.5</v>
      </c>
      <c r="G213" s="74">
        <v>2.2000000000000002</v>
      </c>
      <c r="H213" s="74">
        <v>2.5</v>
      </c>
      <c r="I213" s="75"/>
      <c r="J213" s="75"/>
      <c r="K213" s="76">
        <v>0.1</v>
      </c>
      <c r="L213" s="77">
        <v>1</v>
      </c>
      <c r="M213" s="76">
        <v>0.1</v>
      </c>
      <c r="N213" s="78">
        <v>1.2E-2</v>
      </c>
      <c r="O213" s="45">
        <f t="shared" si="4"/>
        <v>0.12</v>
      </c>
      <c r="P213" s="72">
        <v>40</v>
      </c>
    </row>
    <row r="214" spans="1:16" s="72" customFormat="1" ht="31" x14ac:dyDescent="0.35">
      <c r="A214" s="70">
        <v>44053</v>
      </c>
      <c r="B214" s="71">
        <v>44064</v>
      </c>
      <c r="C214" s="72" t="s">
        <v>213</v>
      </c>
      <c r="D214" s="72" t="s">
        <v>47</v>
      </c>
      <c r="E214" s="72" t="s">
        <v>48</v>
      </c>
      <c r="F214" s="73">
        <v>95</v>
      </c>
      <c r="G214" s="74">
        <v>2.6</v>
      </c>
      <c r="H214" s="74">
        <v>3</v>
      </c>
      <c r="I214" s="75"/>
      <c r="J214" s="75"/>
      <c r="K214" s="76">
        <v>0.1</v>
      </c>
      <c r="L214" s="77">
        <v>1</v>
      </c>
      <c r="M214" s="76">
        <v>0.1</v>
      </c>
      <c r="N214" s="78">
        <v>1.6E-2</v>
      </c>
      <c r="O214" s="45">
        <f t="shared" si="4"/>
        <v>0.16</v>
      </c>
      <c r="P214" s="72">
        <v>40</v>
      </c>
    </row>
    <row r="215" spans="1:16" s="72" customFormat="1" ht="31" x14ac:dyDescent="0.35">
      <c r="A215" s="70">
        <v>44057</v>
      </c>
      <c r="B215" s="71">
        <v>44076</v>
      </c>
      <c r="C215" s="72" t="s">
        <v>219</v>
      </c>
      <c r="D215" s="72" t="s">
        <v>47</v>
      </c>
      <c r="E215" s="72" t="s">
        <v>48</v>
      </c>
      <c r="F215" s="73">
        <v>355</v>
      </c>
      <c r="G215" s="74">
        <v>4.4000000000000004</v>
      </c>
      <c r="H215" s="74">
        <v>3</v>
      </c>
      <c r="I215" s="75"/>
      <c r="J215" s="75"/>
      <c r="K215" s="76">
        <v>0.1</v>
      </c>
      <c r="L215" s="77">
        <v>1</v>
      </c>
      <c r="M215" s="76">
        <v>0.1</v>
      </c>
      <c r="N215" s="78">
        <v>-3.3599999999999998E-2</v>
      </c>
      <c r="O215" s="45">
        <f t="shared" si="4"/>
        <v>-0.33599999999999997</v>
      </c>
      <c r="P215" s="72">
        <v>24</v>
      </c>
    </row>
    <row r="216" spans="1:16" s="72" customFormat="1" ht="31" x14ac:dyDescent="0.35">
      <c r="A216" s="70">
        <v>44077</v>
      </c>
      <c r="B216" s="71">
        <v>44084</v>
      </c>
      <c r="C216" s="72" t="s">
        <v>230</v>
      </c>
      <c r="D216" s="72" t="s">
        <v>47</v>
      </c>
      <c r="E216" s="72" t="s">
        <v>48</v>
      </c>
      <c r="F216" s="73">
        <v>172.5</v>
      </c>
      <c r="G216" s="74">
        <v>2.2000000000000002</v>
      </c>
      <c r="H216" s="74">
        <v>2.4900000000000002</v>
      </c>
      <c r="I216" s="75"/>
      <c r="J216" s="75"/>
      <c r="K216" s="76">
        <v>0.1</v>
      </c>
      <c r="L216" s="77">
        <v>1</v>
      </c>
      <c r="M216" s="76">
        <v>0.1</v>
      </c>
      <c r="N216" s="78">
        <v>1.2800000000000001E-2</v>
      </c>
      <c r="O216" s="45">
        <f t="shared" si="4"/>
        <v>0.128</v>
      </c>
      <c r="P216" s="72">
        <v>44</v>
      </c>
    </row>
    <row r="217" spans="1:16" s="72" customFormat="1" ht="31" x14ac:dyDescent="0.35">
      <c r="A217" s="70">
        <v>44077</v>
      </c>
      <c r="B217" s="71">
        <v>44084</v>
      </c>
      <c r="C217" s="72" t="s">
        <v>230</v>
      </c>
      <c r="D217" s="72" t="s">
        <v>47</v>
      </c>
      <c r="E217" s="72" t="s">
        <v>48</v>
      </c>
      <c r="F217" s="73">
        <v>172.5</v>
      </c>
      <c r="G217" s="74">
        <v>2.2000000000000002</v>
      </c>
      <c r="H217" s="74">
        <v>2.4900000000000002</v>
      </c>
      <c r="I217" s="75"/>
      <c r="J217" s="75"/>
      <c r="K217" s="76">
        <v>0.1</v>
      </c>
      <c r="L217" s="77">
        <v>1</v>
      </c>
      <c r="M217" s="76">
        <v>0.1</v>
      </c>
      <c r="N217" s="78">
        <v>1.2800000000000001E-2</v>
      </c>
      <c r="O217" s="45">
        <f t="shared" ref="O217:O255" si="5">N217*10</f>
        <v>0.128</v>
      </c>
      <c r="P217" s="72">
        <v>44</v>
      </c>
    </row>
    <row r="218" spans="1:16" s="72" customFormat="1" ht="31" x14ac:dyDescent="0.35">
      <c r="A218" s="70">
        <v>44077</v>
      </c>
      <c r="B218" s="71">
        <v>44085</v>
      </c>
      <c r="C218" s="72" t="s">
        <v>224</v>
      </c>
      <c r="D218" s="72" t="s">
        <v>47</v>
      </c>
      <c r="E218" s="72" t="s">
        <v>48</v>
      </c>
      <c r="F218" s="73">
        <v>105</v>
      </c>
      <c r="G218" s="74">
        <v>4.45</v>
      </c>
      <c r="H218" s="74">
        <v>4.3</v>
      </c>
      <c r="I218" s="75"/>
      <c r="J218" s="75"/>
      <c r="K218" s="76">
        <v>0.1</v>
      </c>
      <c r="L218" s="77">
        <v>1</v>
      </c>
      <c r="M218" s="76">
        <v>0.1</v>
      </c>
      <c r="N218" s="78">
        <v>3.3E-3</v>
      </c>
      <c r="O218" s="45">
        <f t="shared" si="5"/>
        <v>3.3000000000000002E-2</v>
      </c>
      <c r="P218" s="72">
        <v>22</v>
      </c>
    </row>
    <row r="219" spans="1:16" s="72" customFormat="1" ht="31" x14ac:dyDescent="0.35">
      <c r="A219" s="70">
        <v>44082</v>
      </c>
      <c r="B219" s="71">
        <v>44088</v>
      </c>
      <c r="C219" s="72" t="s">
        <v>228</v>
      </c>
      <c r="D219" s="72" t="s">
        <v>47</v>
      </c>
      <c r="E219" s="72" t="s">
        <v>48</v>
      </c>
      <c r="F219" s="73">
        <v>48</v>
      </c>
      <c r="G219" s="74">
        <v>2.6</v>
      </c>
      <c r="H219" s="74">
        <v>2.4</v>
      </c>
      <c r="I219" s="75"/>
      <c r="J219" s="75"/>
      <c r="K219" s="76">
        <v>0.1</v>
      </c>
      <c r="L219" s="77">
        <v>1</v>
      </c>
      <c r="M219" s="76">
        <v>0.1</v>
      </c>
      <c r="N219" s="78">
        <v>-7.6E-3</v>
      </c>
      <c r="O219" s="45">
        <f t="shared" si="5"/>
        <v>-7.5999999999999998E-2</v>
      </c>
      <c r="P219" s="72">
        <v>38</v>
      </c>
    </row>
    <row r="220" spans="1:16" s="72" customFormat="1" ht="31" x14ac:dyDescent="0.35">
      <c r="A220" s="70">
        <v>44077</v>
      </c>
      <c r="B220" s="71">
        <v>44091</v>
      </c>
      <c r="C220" s="72" t="s">
        <v>225</v>
      </c>
      <c r="D220" s="72" t="s">
        <v>47</v>
      </c>
      <c r="E220" s="72" t="s">
        <v>48</v>
      </c>
      <c r="F220" s="73">
        <v>2900</v>
      </c>
      <c r="G220" s="74">
        <v>88</v>
      </c>
      <c r="H220" s="74">
        <v>96</v>
      </c>
      <c r="I220" s="75"/>
      <c r="J220" s="75"/>
      <c r="K220" s="76">
        <v>0.1</v>
      </c>
      <c r="L220" s="77">
        <v>1</v>
      </c>
      <c r="M220" s="76">
        <v>0.1</v>
      </c>
      <c r="N220" s="78">
        <v>8.0000000000000002E-3</v>
      </c>
      <c r="O220" s="45">
        <f t="shared" si="5"/>
        <v>0.08</v>
      </c>
      <c r="P220" s="72">
        <v>1</v>
      </c>
    </row>
    <row r="221" spans="1:16" s="72" customFormat="1" ht="31" x14ac:dyDescent="0.35">
      <c r="A221" s="70">
        <v>44082</v>
      </c>
      <c r="B221" s="71">
        <v>44091</v>
      </c>
      <c r="C221" s="72" t="s">
        <v>229</v>
      </c>
      <c r="D221" s="72" t="s">
        <v>47</v>
      </c>
      <c r="E221" s="72" t="s">
        <v>48</v>
      </c>
      <c r="F221" s="73">
        <v>174</v>
      </c>
      <c r="G221" s="74">
        <v>2.7</v>
      </c>
      <c r="H221" s="74">
        <v>2.99</v>
      </c>
      <c r="I221" s="75"/>
      <c r="J221" s="75"/>
      <c r="K221" s="76">
        <v>0.1</v>
      </c>
      <c r="L221" s="77">
        <v>1</v>
      </c>
      <c r="M221" s="76">
        <v>0.1</v>
      </c>
      <c r="N221" s="78">
        <v>1.0699999999999999E-2</v>
      </c>
      <c r="O221" s="45">
        <f t="shared" si="5"/>
        <v>0.107</v>
      </c>
      <c r="P221" s="72">
        <v>37</v>
      </c>
    </row>
    <row r="222" spans="1:16" s="72" customFormat="1" ht="31" x14ac:dyDescent="0.35">
      <c r="A222" s="70">
        <v>44070</v>
      </c>
      <c r="B222" s="71">
        <v>44092</v>
      </c>
      <c r="C222" s="72" t="s">
        <v>232</v>
      </c>
      <c r="D222" s="72" t="s">
        <v>47</v>
      </c>
      <c r="E222" s="72" t="s">
        <v>48</v>
      </c>
      <c r="F222" s="73">
        <v>360</v>
      </c>
      <c r="G222" s="74">
        <v>4.2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1.84E-2</v>
      </c>
      <c r="O222" s="45">
        <f t="shared" si="5"/>
        <v>0.184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233</v>
      </c>
      <c r="D223" s="72" t="s">
        <v>47</v>
      </c>
      <c r="E223" s="72" t="s">
        <v>48</v>
      </c>
      <c r="F223" s="73">
        <v>170</v>
      </c>
      <c r="G223" s="74">
        <v>2.2000000000000002</v>
      </c>
      <c r="H223" s="74">
        <v>2.5</v>
      </c>
      <c r="I223" s="75"/>
      <c r="J223" s="75"/>
      <c r="K223" s="76">
        <v>0.1</v>
      </c>
      <c r="L223" s="77">
        <v>1</v>
      </c>
      <c r="M223" s="76">
        <v>0.1</v>
      </c>
      <c r="N223" s="78">
        <v>1.35E-2</v>
      </c>
      <c r="O223" s="45">
        <f t="shared" si="5"/>
        <v>0.13500000000000001</v>
      </c>
      <c r="P223" s="72">
        <v>45</v>
      </c>
    </row>
    <row r="224" spans="1:16" s="72" customFormat="1" ht="31" x14ac:dyDescent="0.35">
      <c r="A224" s="70">
        <v>44078</v>
      </c>
      <c r="B224" s="71">
        <v>44092</v>
      </c>
      <c r="C224" s="72" t="s">
        <v>227</v>
      </c>
      <c r="D224" s="72" t="s">
        <v>47</v>
      </c>
      <c r="E224" s="72" t="s">
        <v>48</v>
      </c>
      <c r="F224" s="73">
        <v>185</v>
      </c>
      <c r="G224" s="74">
        <v>4.3</v>
      </c>
      <c r="H224" s="74">
        <v>5</v>
      </c>
      <c r="I224" s="75"/>
      <c r="J224" s="75"/>
      <c r="K224" s="76">
        <v>0.1</v>
      </c>
      <c r="L224" s="77">
        <v>1</v>
      </c>
      <c r="M224" s="76">
        <v>0.1</v>
      </c>
      <c r="N224" s="78">
        <v>1.61E-2</v>
      </c>
      <c r="O224" s="45">
        <f t="shared" si="5"/>
        <v>0.161</v>
      </c>
      <c r="P224" s="72">
        <v>23</v>
      </c>
    </row>
    <row r="225" spans="1:16" s="72" customFormat="1" ht="31" x14ac:dyDescent="0.35">
      <c r="A225" s="70">
        <v>44078</v>
      </c>
      <c r="B225" s="71">
        <v>44092</v>
      </c>
      <c r="C225" s="72" t="s">
        <v>226</v>
      </c>
      <c r="D225" s="72" t="s">
        <v>47</v>
      </c>
      <c r="E225" s="72" t="s">
        <v>48</v>
      </c>
      <c r="F225" s="73">
        <v>95</v>
      </c>
      <c r="G225" s="74">
        <v>4.3</v>
      </c>
      <c r="H225" s="74">
        <v>5</v>
      </c>
      <c r="I225" s="75"/>
      <c r="J225" s="75"/>
      <c r="K225" s="76">
        <v>0.1</v>
      </c>
      <c r="L225" s="77">
        <v>1</v>
      </c>
      <c r="M225" s="76">
        <v>0.1</v>
      </c>
      <c r="N225" s="78">
        <v>1.6799999999999999E-2</v>
      </c>
      <c r="O225" s="45">
        <f t="shared" si="5"/>
        <v>0.16799999999999998</v>
      </c>
      <c r="P225" s="72">
        <v>23</v>
      </c>
    </row>
    <row r="226" spans="1:16" s="72" customFormat="1" ht="31" x14ac:dyDescent="0.35">
      <c r="A226" s="70">
        <v>44089</v>
      </c>
      <c r="B226" s="71">
        <v>44095</v>
      </c>
      <c r="C226" s="72" t="s">
        <v>235</v>
      </c>
      <c r="D226" s="72" t="s">
        <v>47</v>
      </c>
      <c r="E226" s="72" t="s">
        <v>48</v>
      </c>
      <c r="F226" s="73">
        <v>40</v>
      </c>
      <c r="G226" s="74">
        <v>2.25</v>
      </c>
      <c r="H226" s="74">
        <v>2.0499999999999998</v>
      </c>
      <c r="I226" s="75"/>
      <c r="J226" s="75"/>
      <c r="K226" s="76">
        <v>0.1</v>
      </c>
      <c r="L226" s="77">
        <v>1</v>
      </c>
      <c r="M226" s="76">
        <v>0.1</v>
      </c>
      <c r="N226" s="78">
        <v>-8.8000000000000005E-3</v>
      </c>
      <c r="O226" s="45">
        <f t="shared" si="5"/>
        <v>-8.8000000000000009E-2</v>
      </c>
      <c r="P226" s="72">
        <v>44</v>
      </c>
    </row>
    <row r="227" spans="1:16" s="72" customFormat="1" ht="31" x14ac:dyDescent="0.35">
      <c r="A227" s="70">
        <v>44090</v>
      </c>
      <c r="B227" s="71">
        <v>44095</v>
      </c>
      <c r="C227" s="72" t="s">
        <v>231</v>
      </c>
      <c r="D227" s="72" t="s">
        <v>47</v>
      </c>
      <c r="E227" s="72" t="s">
        <v>48</v>
      </c>
      <c r="F227" s="73">
        <v>90</v>
      </c>
      <c r="G227" s="74">
        <v>4.3</v>
      </c>
      <c r="H227" s="74">
        <v>4.3</v>
      </c>
      <c r="I227" s="75"/>
      <c r="J227" s="75"/>
      <c r="K227" s="76">
        <v>0.1</v>
      </c>
      <c r="L227" s="77">
        <v>1</v>
      </c>
      <c r="M227" s="76">
        <v>0.1</v>
      </c>
      <c r="N227" s="78">
        <v>0</v>
      </c>
      <c r="O227" s="45">
        <f t="shared" si="5"/>
        <v>0</v>
      </c>
      <c r="P227" s="72">
        <v>23</v>
      </c>
    </row>
    <row r="228" spans="1:16" s="72" customFormat="1" ht="31" x14ac:dyDescent="0.35">
      <c r="A228" s="70">
        <v>44105</v>
      </c>
      <c r="B228" s="71">
        <v>44106</v>
      </c>
      <c r="C228" s="72" t="s">
        <v>236</v>
      </c>
      <c r="D228" s="72" t="s">
        <v>47</v>
      </c>
      <c r="E228" s="72" t="s">
        <v>48</v>
      </c>
      <c r="F228" s="73">
        <v>365</v>
      </c>
      <c r="G228" s="74">
        <v>4.2</v>
      </c>
      <c r="H228" s="74">
        <v>4.5999999999999996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9.5999999999999992E-3</v>
      </c>
      <c r="O228" s="45">
        <f t="shared" si="5"/>
        <v>9.5999999999999988E-2</v>
      </c>
      <c r="P228" s="72">
        <v>24</v>
      </c>
    </row>
    <row r="229" spans="1:16" s="72" customFormat="1" ht="31" x14ac:dyDescent="0.35">
      <c r="A229" s="70">
        <v>44120</v>
      </c>
      <c r="B229" s="71">
        <v>44127</v>
      </c>
      <c r="C229" s="72" t="s">
        <v>237</v>
      </c>
      <c r="D229" s="72" t="s">
        <v>47</v>
      </c>
      <c r="E229" s="72" t="s">
        <v>48</v>
      </c>
      <c r="F229" s="73">
        <v>370</v>
      </c>
      <c r="G229" s="74">
        <v>4.25</v>
      </c>
      <c r="H229" s="74">
        <v>4.7</v>
      </c>
      <c r="I229" s="75"/>
      <c r="J229" s="75"/>
      <c r="K229" s="76">
        <v>0.1</v>
      </c>
      <c r="L229" s="77">
        <v>1</v>
      </c>
      <c r="M229" s="76">
        <v>0.1</v>
      </c>
      <c r="N229" s="78">
        <v>1.04E-2</v>
      </c>
      <c r="O229" s="45">
        <f t="shared" si="5"/>
        <v>0.104</v>
      </c>
      <c r="P229" s="72">
        <v>23</v>
      </c>
    </row>
    <row r="230" spans="1:16" s="72" customFormat="1" ht="31" x14ac:dyDescent="0.35">
      <c r="A230" s="70">
        <v>44123</v>
      </c>
      <c r="B230" s="71">
        <v>44130</v>
      </c>
      <c r="C230" s="72" t="s">
        <v>237</v>
      </c>
      <c r="D230" s="72" t="s">
        <v>47</v>
      </c>
      <c r="E230" s="72" t="s">
        <v>48</v>
      </c>
      <c r="F230" s="73">
        <v>370</v>
      </c>
      <c r="G230" s="74">
        <v>4.4000000000000004</v>
      </c>
      <c r="H230" s="74">
        <v>4.8499999999999996</v>
      </c>
      <c r="I230" s="75"/>
      <c r="J230" s="75"/>
      <c r="K230" s="76">
        <v>0.1</v>
      </c>
      <c r="L230" s="77">
        <v>1</v>
      </c>
      <c r="M230" s="76">
        <v>0.1</v>
      </c>
      <c r="N230" s="78">
        <v>1.0800000000000001E-2</v>
      </c>
      <c r="O230" s="45">
        <f t="shared" si="5"/>
        <v>0.10800000000000001</v>
      </c>
      <c r="P230" s="72">
        <v>24</v>
      </c>
    </row>
    <row r="231" spans="1:16" s="72" customFormat="1" ht="31" x14ac:dyDescent="0.35">
      <c r="A231" s="70">
        <v>44118</v>
      </c>
      <c r="B231" s="71">
        <v>44132</v>
      </c>
      <c r="C231" s="72" t="s">
        <v>238</v>
      </c>
      <c r="D231" s="72" t="s">
        <v>47</v>
      </c>
      <c r="E231" s="72" t="s">
        <v>48</v>
      </c>
      <c r="F231" s="73">
        <v>185</v>
      </c>
      <c r="G231" s="74">
        <v>4.3</v>
      </c>
      <c r="H231" s="74">
        <v>2.4</v>
      </c>
      <c r="I231" s="75"/>
      <c r="J231" s="75"/>
      <c r="K231" s="76">
        <v>0.1</v>
      </c>
      <c r="L231" s="77">
        <v>1</v>
      </c>
      <c r="M231" s="76">
        <v>0.1</v>
      </c>
      <c r="N231" s="78">
        <v>-4.3700000000000003E-2</v>
      </c>
      <c r="O231" s="45">
        <f t="shared" si="5"/>
        <v>-0.43700000000000006</v>
      </c>
      <c r="P231" s="72">
        <v>23</v>
      </c>
    </row>
    <row r="232" spans="1:16" s="72" customFormat="1" ht="31" x14ac:dyDescent="0.35">
      <c r="A232" s="70">
        <v>44124</v>
      </c>
      <c r="B232" s="71">
        <v>44132</v>
      </c>
      <c r="C232" s="72" t="s">
        <v>239</v>
      </c>
      <c r="D232" s="72" t="s">
        <v>47</v>
      </c>
      <c r="E232" s="72" t="s">
        <v>48</v>
      </c>
      <c r="F232" s="73">
        <v>110</v>
      </c>
      <c r="G232" s="74">
        <v>4.3</v>
      </c>
      <c r="H232" s="74">
        <v>4.9000000000000004</v>
      </c>
      <c r="I232" s="75"/>
      <c r="J232" s="75"/>
      <c r="K232" s="76">
        <v>0.1</v>
      </c>
      <c r="L232" s="77">
        <v>1</v>
      </c>
      <c r="M232" s="76">
        <v>0.1</v>
      </c>
      <c r="N232" s="78">
        <v>1.38E-2</v>
      </c>
      <c r="O232" s="45">
        <f t="shared" si="5"/>
        <v>0.13800000000000001</v>
      </c>
      <c r="P232" s="72">
        <v>23</v>
      </c>
    </row>
    <row r="233" spans="1:16" s="72" customFormat="1" ht="31" x14ac:dyDescent="0.35">
      <c r="A233" s="70">
        <v>44134</v>
      </c>
      <c r="B233" s="71">
        <v>44139</v>
      </c>
      <c r="C233" s="72" t="s">
        <v>240</v>
      </c>
      <c r="D233" s="72" t="s">
        <v>47</v>
      </c>
      <c r="E233" s="72" t="s">
        <v>48</v>
      </c>
      <c r="F233" s="73">
        <v>290</v>
      </c>
      <c r="G233" s="74">
        <v>8.9</v>
      </c>
      <c r="H233" s="74">
        <v>9.9</v>
      </c>
      <c r="I233" s="75"/>
      <c r="J233" s="75"/>
      <c r="K233" s="76">
        <v>0.1</v>
      </c>
      <c r="L233" s="77">
        <v>1</v>
      </c>
      <c r="M233" s="76">
        <v>0.1</v>
      </c>
      <c r="N233" s="78">
        <v>1.2E-2</v>
      </c>
      <c r="O233" s="45">
        <f t="shared" si="5"/>
        <v>0.12</v>
      </c>
      <c r="P233" s="72">
        <v>12</v>
      </c>
    </row>
    <row r="234" spans="1:16" s="72" customFormat="1" ht="31" x14ac:dyDescent="0.35">
      <c r="A234" s="70">
        <v>44137</v>
      </c>
      <c r="B234" s="71">
        <v>44140</v>
      </c>
      <c r="C234" s="72" t="s">
        <v>245</v>
      </c>
      <c r="D234" s="72" t="s">
        <v>47</v>
      </c>
      <c r="E234" s="72" t="s">
        <v>48</v>
      </c>
      <c r="F234" s="73">
        <v>200</v>
      </c>
      <c r="G234" s="74">
        <v>13</v>
      </c>
      <c r="H234" s="74">
        <v>14.9</v>
      </c>
      <c r="I234" s="75"/>
      <c r="J234" s="75"/>
      <c r="K234" s="76">
        <v>0.1</v>
      </c>
      <c r="L234" s="77">
        <v>1</v>
      </c>
      <c r="M234" s="76">
        <v>0.1</v>
      </c>
      <c r="N234" s="78">
        <v>1.52E-2</v>
      </c>
      <c r="O234" s="45">
        <f t="shared" si="5"/>
        <v>0.152</v>
      </c>
      <c r="P234" s="72">
        <v>8</v>
      </c>
    </row>
    <row r="235" spans="1:16" s="72" customFormat="1" ht="31" x14ac:dyDescent="0.35">
      <c r="A235" s="70">
        <v>44137</v>
      </c>
      <c r="B235" s="71">
        <v>44141</v>
      </c>
      <c r="C235" s="72" t="s">
        <v>243</v>
      </c>
      <c r="D235" s="72" t="s">
        <v>47</v>
      </c>
      <c r="E235" s="72" t="s">
        <v>48</v>
      </c>
      <c r="F235" s="73">
        <v>24</v>
      </c>
      <c r="G235" s="74">
        <v>1.6</v>
      </c>
      <c r="H235" s="74">
        <v>1.99</v>
      </c>
      <c r="I235" s="75"/>
      <c r="J235" s="75"/>
      <c r="K235" s="76">
        <v>0.1</v>
      </c>
      <c r="L235" s="77">
        <v>1</v>
      </c>
      <c r="M235" s="76">
        <v>0.1</v>
      </c>
      <c r="N235" s="78">
        <v>2.4199999999999999E-2</v>
      </c>
      <c r="O235" s="45">
        <f t="shared" si="5"/>
        <v>0.24199999999999999</v>
      </c>
      <c r="P235" s="72">
        <v>62</v>
      </c>
    </row>
    <row r="236" spans="1:16" s="72" customFormat="1" ht="31" x14ac:dyDescent="0.35">
      <c r="A236" s="70">
        <v>44137</v>
      </c>
      <c r="B236" s="71">
        <v>44144</v>
      </c>
      <c r="C236" s="72" t="s">
        <v>248</v>
      </c>
      <c r="D236" s="72" t="s">
        <v>47</v>
      </c>
      <c r="E236" s="72" t="s">
        <v>48</v>
      </c>
      <c r="F236" s="73">
        <v>90</v>
      </c>
      <c r="G236" s="74">
        <v>4.2</v>
      </c>
      <c r="H236" s="74">
        <v>4.99</v>
      </c>
      <c r="I236" s="75"/>
      <c r="J236" s="75"/>
      <c r="K236" s="76">
        <v>0.1</v>
      </c>
      <c r="L236" s="77">
        <v>1</v>
      </c>
      <c r="M236" s="76">
        <v>0.1</v>
      </c>
      <c r="N236" s="78">
        <v>1.8200000000000001E-2</v>
      </c>
      <c r="O236" s="45">
        <f t="shared" si="5"/>
        <v>0.182</v>
      </c>
      <c r="P236" s="72">
        <v>23</v>
      </c>
    </row>
    <row r="237" spans="1:16" s="72" customFormat="1" ht="31" x14ac:dyDescent="0.35">
      <c r="A237" s="70">
        <v>44139</v>
      </c>
      <c r="B237" s="71">
        <v>44144</v>
      </c>
      <c r="C237" s="72" t="s">
        <v>249</v>
      </c>
      <c r="D237" s="72" t="s">
        <v>47</v>
      </c>
      <c r="E237" s="72" t="s">
        <v>48</v>
      </c>
      <c r="F237" s="73">
        <v>166</v>
      </c>
      <c r="G237" s="74">
        <v>2.6</v>
      </c>
      <c r="H237" s="74">
        <v>2.98</v>
      </c>
      <c r="I237" s="75"/>
      <c r="J237" s="75"/>
      <c r="K237" s="76">
        <v>0.1</v>
      </c>
      <c r="L237" s="77">
        <v>1</v>
      </c>
      <c r="M237" s="76">
        <v>0.1</v>
      </c>
      <c r="N237" s="78">
        <v>1.44E-2</v>
      </c>
      <c r="O237" s="45">
        <f t="shared" si="5"/>
        <v>0.14399999999999999</v>
      </c>
      <c r="P237" s="72">
        <v>38</v>
      </c>
    </row>
    <row r="238" spans="1:16" s="72" customFormat="1" ht="31" x14ac:dyDescent="0.35">
      <c r="A238" s="70">
        <v>44134</v>
      </c>
      <c r="B238" s="71">
        <v>44144</v>
      </c>
      <c r="C238" s="72" t="s">
        <v>242</v>
      </c>
      <c r="D238" s="72" t="s">
        <v>47</v>
      </c>
      <c r="E238" s="72" t="s">
        <v>48</v>
      </c>
      <c r="F238" s="73">
        <v>135</v>
      </c>
      <c r="G238" s="74">
        <v>9</v>
      </c>
      <c r="H238" s="74">
        <v>9.98</v>
      </c>
      <c r="I238" s="75"/>
      <c r="J238" s="75"/>
      <c r="K238" s="76">
        <v>0.1</v>
      </c>
      <c r="L238" s="77">
        <v>1</v>
      </c>
      <c r="M238" s="76">
        <v>0.1</v>
      </c>
      <c r="N238" s="78">
        <v>1.18E-2</v>
      </c>
      <c r="O238" s="45">
        <f t="shared" si="5"/>
        <v>0.11799999999999999</v>
      </c>
      <c r="P238" s="72">
        <v>12</v>
      </c>
    </row>
    <row r="239" spans="1:16" s="72" customFormat="1" ht="31" x14ac:dyDescent="0.35">
      <c r="A239" s="70">
        <v>44137</v>
      </c>
      <c r="B239" s="71">
        <v>44145</v>
      </c>
      <c r="C239" s="72" t="s">
        <v>256</v>
      </c>
      <c r="D239" s="72" t="s">
        <v>47</v>
      </c>
      <c r="E239" s="72" t="s">
        <v>48</v>
      </c>
      <c r="F239" s="73">
        <v>160</v>
      </c>
      <c r="G239" s="74">
        <v>8.6</v>
      </c>
      <c r="H239" s="74">
        <v>9.9499999999999993</v>
      </c>
      <c r="I239" s="75"/>
      <c r="J239" s="75"/>
      <c r="K239" s="76">
        <v>0.1</v>
      </c>
      <c r="L239" s="77">
        <v>1</v>
      </c>
      <c r="M239" s="76">
        <v>0.1</v>
      </c>
      <c r="N239" s="78">
        <v>1.6199999999999999E-2</v>
      </c>
      <c r="O239" s="45">
        <f t="shared" si="5"/>
        <v>0.16199999999999998</v>
      </c>
      <c r="P239" s="72">
        <v>12</v>
      </c>
    </row>
    <row r="240" spans="1:16" s="72" customFormat="1" ht="31" x14ac:dyDescent="0.35">
      <c r="A240" s="70">
        <v>44138</v>
      </c>
      <c r="B240" s="71">
        <v>44147</v>
      </c>
      <c r="C240" s="72" t="s">
        <v>246</v>
      </c>
      <c r="D240" s="72" t="s">
        <v>47</v>
      </c>
      <c r="E240" s="72" t="s">
        <v>48</v>
      </c>
      <c r="F240" s="73">
        <v>360</v>
      </c>
      <c r="G240" s="74">
        <v>4.5</v>
      </c>
      <c r="H240" s="74">
        <v>4.25</v>
      </c>
      <c r="I240" s="75"/>
      <c r="J240" s="75"/>
      <c r="K240" s="76">
        <v>0.1</v>
      </c>
      <c r="L240" s="77">
        <v>1</v>
      </c>
      <c r="M240" s="76">
        <v>0.1</v>
      </c>
      <c r="N240" s="78">
        <v>-5.7999999999999996E-3</v>
      </c>
      <c r="O240" s="45">
        <f t="shared" si="5"/>
        <v>-5.7999999999999996E-2</v>
      </c>
      <c r="P240" s="72">
        <v>23</v>
      </c>
    </row>
    <row r="241" spans="1:16" s="72" customFormat="1" ht="31" x14ac:dyDescent="0.35">
      <c r="A241" s="70">
        <v>44138</v>
      </c>
      <c r="B241" s="71">
        <v>44151</v>
      </c>
      <c r="C241" s="72" t="s">
        <v>247</v>
      </c>
      <c r="D241" s="72" t="s">
        <v>47</v>
      </c>
      <c r="E241" s="72" t="s">
        <v>48</v>
      </c>
      <c r="F241" s="73">
        <v>360</v>
      </c>
      <c r="G241" s="74">
        <v>4.3</v>
      </c>
      <c r="H241" s="74">
        <v>2.98</v>
      </c>
      <c r="I241" s="75"/>
      <c r="J241" s="75"/>
      <c r="K241" s="76">
        <v>0.1</v>
      </c>
      <c r="L241" s="77">
        <v>1</v>
      </c>
      <c r="M241" s="76">
        <v>0.1</v>
      </c>
      <c r="N241" s="78">
        <v>-3.04E-2</v>
      </c>
      <c r="O241" s="45">
        <f t="shared" si="5"/>
        <v>-0.30399999999999999</v>
      </c>
      <c r="P241" s="72">
        <v>23</v>
      </c>
    </row>
    <row r="242" spans="1:16" s="72" customFormat="1" ht="31" x14ac:dyDescent="0.35">
      <c r="A242" s="70">
        <v>44134</v>
      </c>
      <c r="B242" s="71">
        <v>44152</v>
      </c>
      <c r="C242" s="72" t="s">
        <v>241</v>
      </c>
      <c r="D242" s="72" t="s">
        <v>47</v>
      </c>
      <c r="E242" s="72" t="s">
        <v>48</v>
      </c>
      <c r="F242" s="73">
        <v>325</v>
      </c>
      <c r="G242" s="74">
        <v>21.8</v>
      </c>
      <c r="H242" s="74">
        <v>24.98</v>
      </c>
      <c r="I242" s="75"/>
      <c r="J242" s="75"/>
      <c r="K242" s="76">
        <v>0.1</v>
      </c>
      <c r="L242" s="77">
        <v>1</v>
      </c>
      <c r="M242" s="76">
        <v>0.1</v>
      </c>
      <c r="N242" s="78">
        <v>1.5900000000000001E-2</v>
      </c>
      <c r="O242" s="45">
        <f t="shared" si="5"/>
        <v>0.159</v>
      </c>
      <c r="P242" s="72">
        <v>5</v>
      </c>
    </row>
    <row r="243" spans="1:16" s="72" customFormat="1" ht="31" x14ac:dyDescent="0.35">
      <c r="A243" s="70">
        <v>44137</v>
      </c>
      <c r="B243" s="71">
        <v>44155</v>
      </c>
      <c r="C243" s="72" t="s">
        <v>244</v>
      </c>
      <c r="D243" s="72" t="s">
        <v>47</v>
      </c>
      <c r="E243" s="72" t="s">
        <v>48</v>
      </c>
      <c r="F243" s="73">
        <v>140</v>
      </c>
      <c r="G243" s="74">
        <v>8.6999999999999993</v>
      </c>
      <c r="H243" s="74">
        <v>10</v>
      </c>
      <c r="I243" s="75"/>
      <c r="J243" s="75"/>
      <c r="K243" s="76">
        <v>0.1</v>
      </c>
      <c r="L243" s="77">
        <v>1</v>
      </c>
      <c r="M243" s="76">
        <v>0.1</v>
      </c>
      <c r="N243" s="78">
        <v>1.6899999999999998E-2</v>
      </c>
      <c r="O243" s="45">
        <f t="shared" si="5"/>
        <v>0.16899999999999998</v>
      </c>
      <c r="P243" s="72">
        <v>13</v>
      </c>
    </row>
    <row r="244" spans="1:16" s="72" customFormat="1" ht="31" x14ac:dyDescent="0.35">
      <c r="A244" s="70">
        <v>44144</v>
      </c>
      <c r="B244" s="71">
        <v>44155</v>
      </c>
      <c r="C244" s="72" t="s">
        <v>250</v>
      </c>
      <c r="D244" s="72" t="s">
        <v>47</v>
      </c>
      <c r="E244" s="72" t="s">
        <v>48</v>
      </c>
      <c r="F244" s="73">
        <v>20</v>
      </c>
      <c r="G244" s="74">
        <v>0.85</v>
      </c>
      <c r="H244" s="74">
        <v>1</v>
      </c>
      <c r="I244" s="75"/>
      <c r="J244" s="75"/>
      <c r="K244" s="76">
        <v>0.1</v>
      </c>
      <c r="L244" s="77">
        <v>1</v>
      </c>
      <c r="M244" s="76">
        <v>0.1</v>
      </c>
      <c r="N244" s="78">
        <v>1.77E-2</v>
      </c>
      <c r="O244" s="45">
        <f t="shared" si="5"/>
        <v>0.17699999999999999</v>
      </c>
      <c r="P244" s="72">
        <v>118</v>
      </c>
    </row>
    <row r="245" spans="1:16" s="72" customFormat="1" ht="31" x14ac:dyDescent="0.35">
      <c r="A245" s="70">
        <v>44147</v>
      </c>
      <c r="B245" s="71">
        <v>44155</v>
      </c>
      <c r="C245" s="72" t="s">
        <v>251</v>
      </c>
      <c r="D245" s="72" t="s">
        <v>54</v>
      </c>
      <c r="E245" s="72" t="s">
        <v>48</v>
      </c>
      <c r="F245" s="73">
        <v>162</v>
      </c>
      <c r="G245" s="74">
        <v>2.8</v>
      </c>
      <c r="H245" s="74">
        <v>3</v>
      </c>
      <c r="I245" s="75"/>
      <c r="J245" s="75"/>
      <c r="K245" s="76">
        <v>0.1</v>
      </c>
      <c r="L245" s="77">
        <v>1</v>
      </c>
      <c r="M245" s="76">
        <v>0.1</v>
      </c>
      <c r="N245" s="78">
        <v>8.9999999999999993E-3</v>
      </c>
      <c r="O245" s="45">
        <f t="shared" si="5"/>
        <v>0.09</v>
      </c>
      <c r="P245" s="72">
        <v>45</v>
      </c>
    </row>
    <row r="246" spans="1:16" s="72" customFormat="1" ht="31" x14ac:dyDescent="0.35">
      <c r="A246" s="70">
        <v>44153</v>
      </c>
      <c r="B246" s="71">
        <v>44159</v>
      </c>
      <c r="C246" s="72" t="s">
        <v>253</v>
      </c>
      <c r="D246" s="72" t="s">
        <v>47</v>
      </c>
      <c r="E246" s="72" t="s">
        <v>48</v>
      </c>
      <c r="F246" s="73">
        <v>380</v>
      </c>
      <c r="G246" s="74">
        <v>25</v>
      </c>
      <c r="H246" s="74">
        <v>29.6</v>
      </c>
      <c r="I246" s="75"/>
      <c r="J246" s="75"/>
      <c r="K246" s="76">
        <v>0.1</v>
      </c>
      <c r="L246" s="77">
        <v>1</v>
      </c>
      <c r="M246" s="76">
        <v>0.1</v>
      </c>
      <c r="N246" s="78">
        <v>1.84E-2</v>
      </c>
      <c r="O246" s="45">
        <f t="shared" si="5"/>
        <v>0.184</v>
      </c>
      <c r="P246" s="72">
        <v>4</v>
      </c>
    </row>
    <row r="247" spans="1:16" s="72" customFormat="1" ht="31" x14ac:dyDescent="0.35">
      <c r="A247" s="70">
        <v>44153</v>
      </c>
      <c r="B247" s="71">
        <v>44173</v>
      </c>
      <c r="C247" s="72" t="s">
        <v>257</v>
      </c>
      <c r="D247" s="72" t="s">
        <v>47</v>
      </c>
      <c r="E247" s="72" t="s">
        <v>48</v>
      </c>
      <c r="F247" s="73">
        <v>410</v>
      </c>
      <c r="G247" s="74">
        <v>25.5</v>
      </c>
      <c r="H247" s="74">
        <v>29.8</v>
      </c>
      <c r="I247" s="75"/>
      <c r="J247" s="75"/>
      <c r="K247" s="76">
        <v>0.1</v>
      </c>
      <c r="L247" s="77">
        <v>1</v>
      </c>
      <c r="M247" s="76">
        <v>0.1</v>
      </c>
      <c r="N247" s="78">
        <v>1.72E-2</v>
      </c>
      <c r="O247" s="45">
        <f t="shared" si="5"/>
        <v>0.17199999999999999</v>
      </c>
      <c r="P247" s="72">
        <v>4</v>
      </c>
    </row>
    <row r="248" spans="1:16" s="72" customFormat="1" ht="31" x14ac:dyDescent="0.35">
      <c r="A248" s="70">
        <v>44152</v>
      </c>
      <c r="B248" s="71">
        <v>44183</v>
      </c>
      <c r="C248" s="72" t="s">
        <v>252</v>
      </c>
      <c r="D248" s="72" t="s">
        <v>47</v>
      </c>
      <c r="E248" s="72" t="s">
        <v>48</v>
      </c>
      <c r="F248" s="73">
        <v>105</v>
      </c>
      <c r="G248" s="74">
        <v>4.5</v>
      </c>
      <c r="H248" s="74">
        <v>5</v>
      </c>
      <c r="I248" s="75"/>
      <c r="J248" s="75"/>
      <c r="K248" s="76">
        <v>0.1</v>
      </c>
      <c r="L248" s="77">
        <v>1</v>
      </c>
      <c r="M248" s="76">
        <v>0.1</v>
      </c>
      <c r="N248" s="78">
        <v>1.15E-2</v>
      </c>
      <c r="O248" s="45">
        <f t="shared" si="5"/>
        <v>0.11499999999999999</v>
      </c>
      <c r="P248" s="72">
        <v>23</v>
      </c>
    </row>
    <row r="249" spans="1:16" s="72" customFormat="1" ht="31" x14ac:dyDescent="0.35">
      <c r="A249" s="70">
        <v>44154</v>
      </c>
      <c r="B249" s="71">
        <v>44183</v>
      </c>
      <c r="C249" s="72" t="s">
        <v>255</v>
      </c>
      <c r="D249" s="72" t="s">
        <v>47</v>
      </c>
      <c r="E249" s="72" t="s">
        <v>48</v>
      </c>
      <c r="F249" s="73">
        <v>420</v>
      </c>
      <c r="G249" s="74">
        <v>22.5</v>
      </c>
      <c r="H249" s="74">
        <v>28</v>
      </c>
      <c r="I249" s="75"/>
      <c r="J249" s="75"/>
      <c r="K249" s="76">
        <v>0.1</v>
      </c>
      <c r="L249" s="77">
        <v>1</v>
      </c>
      <c r="M249" s="76">
        <v>0.1</v>
      </c>
      <c r="N249" s="78">
        <v>2.1999999999999999E-2</v>
      </c>
      <c r="O249" s="45">
        <f t="shared" si="5"/>
        <v>0.21999999999999997</v>
      </c>
      <c r="P249" s="72">
        <v>4</v>
      </c>
    </row>
    <row r="250" spans="1:16" s="72" customFormat="1" ht="31" x14ac:dyDescent="0.35">
      <c r="A250" s="70">
        <v>44158</v>
      </c>
      <c r="B250" s="71">
        <v>44183</v>
      </c>
      <c r="C250" s="72" t="s">
        <v>258</v>
      </c>
      <c r="D250" s="72" t="s">
        <v>47</v>
      </c>
      <c r="E250" s="72" t="s">
        <v>48</v>
      </c>
      <c r="F250" s="73">
        <v>430</v>
      </c>
      <c r="G250" s="74">
        <v>26</v>
      </c>
      <c r="H250" s="74">
        <v>30</v>
      </c>
      <c r="I250" s="75"/>
      <c r="J250" s="75"/>
      <c r="K250" s="76">
        <v>0.1</v>
      </c>
      <c r="L250" s="77">
        <v>1</v>
      </c>
      <c r="M250" s="76">
        <v>0.1</v>
      </c>
      <c r="N250" s="78">
        <v>1.6E-2</v>
      </c>
      <c r="O250" s="45">
        <f t="shared" si="5"/>
        <v>0.16</v>
      </c>
      <c r="P250" s="72">
        <v>4</v>
      </c>
    </row>
    <row r="251" spans="1:16" s="72" customFormat="1" ht="31" x14ac:dyDescent="0.35">
      <c r="A251" s="70">
        <v>44168</v>
      </c>
      <c r="B251" s="71">
        <v>44183</v>
      </c>
      <c r="C251" s="72" t="s">
        <v>260</v>
      </c>
      <c r="D251" s="72" t="s">
        <v>47</v>
      </c>
      <c r="E251" s="72" t="s">
        <v>48</v>
      </c>
      <c r="F251" s="73">
        <v>480</v>
      </c>
      <c r="G251" s="74">
        <v>26</v>
      </c>
      <c r="H251" s="74">
        <v>30</v>
      </c>
      <c r="I251" s="75"/>
      <c r="J251" s="75"/>
      <c r="K251" s="76">
        <v>0.1</v>
      </c>
      <c r="L251" s="77">
        <v>1</v>
      </c>
      <c r="M251" s="76">
        <v>0.1</v>
      </c>
      <c r="N251" s="78">
        <v>1.6E-2</v>
      </c>
      <c r="O251" s="45">
        <f t="shared" si="5"/>
        <v>0.16</v>
      </c>
      <c r="P251" s="72">
        <v>4</v>
      </c>
    </row>
    <row r="252" spans="1:16" s="72" customFormat="1" ht="31" x14ac:dyDescent="0.35">
      <c r="A252" s="70">
        <v>44153</v>
      </c>
      <c r="B252" s="71">
        <v>44183</v>
      </c>
      <c r="C252" s="72" t="s">
        <v>263</v>
      </c>
      <c r="D252" s="72" t="s">
        <v>47</v>
      </c>
      <c r="E252" s="72" t="s">
        <v>48</v>
      </c>
      <c r="F252" s="73">
        <v>164</v>
      </c>
      <c r="G252" s="74">
        <v>2.5</v>
      </c>
      <c r="H252" s="74">
        <v>3</v>
      </c>
      <c r="I252" s="75"/>
      <c r="J252" s="75"/>
      <c r="K252" s="76">
        <v>0.1</v>
      </c>
      <c r="L252" s="77">
        <v>1</v>
      </c>
      <c r="M252" s="76">
        <v>0.1</v>
      </c>
      <c r="N252" s="78">
        <v>0.02</v>
      </c>
      <c r="O252" s="45">
        <f t="shared" si="5"/>
        <v>0.2</v>
      </c>
      <c r="P252" s="72">
        <v>40</v>
      </c>
    </row>
    <row r="253" spans="1:16" s="72" customFormat="1" ht="31" x14ac:dyDescent="0.35">
      <c r="A253" s="70">
        <v>44153</v>
      </c>
      <c r="B253" s="71">
        <v>44183</v>
      </c>
      <c r="C253" s="72" t="s">
        <v>254</v>
      </c>
      <c r="D253" s="72" t="s">
        <v>47</v>
      </c>
      <c r="E253" s="72" t="s">
        <v>48</v>
      </c>
      <c r="F253" s="73">
        <v>150</v>
      </c>
      <c r="G253" s="74">
        <v>4.4000000000000004</v>
      </c>
      <c r="H253" s="74">
        <v>5</v>
      </c>
      <c r="I253" s="75"/>
      <c r="J253" s="75"/>
      <c r="K253" s="76">
        <v>0.1</v>
      </c>
      <c r="L253" s="77">
        <v>1</v>
      </c>
      <c r="M253" s="76">
        <v>0.1</v>
      </c>
      <c r="N253" s="78">
        <v>1.38E-2</v>
      </c>
      <c r="O253" s="45">
        <f t="shared" si="5"/>
        <v>0.13800000000000001</v>
      </c>
      <c r="P253" s="72">
        <v>23</v>
      </c>
    </row>
    <row r="254" spans="1:16" s="72" customFormat="1" ht="31" x14ac:dyDescent="0.35">
      <c r="A254" s="70">
        <v>44158</v>
      </c>
      <c r="B254" s="71">
        <v>44183</v>
      </c>
      <c r="C254" s="72" t="s">
        <v>264</v>
      </c>
      <c r="D254" s="72" t="s">
        <v>47</v>
      </c>
      <c r="E254" s="72" t="s">
        <v>48</v>
      </c>
      <c r="F254" s="73">
        <v>240</v>
      </c>
      <c r="G254" s="74">
        <v>17.600000000000001</v>
      </c>
      <c r="H254" s="74">
        <v>20</v>
      </c>
      <c r="I254" s="75"/>
      <c r="J254" s="75"/>
      <c r="K254" s="76">
        <v>0.1</v>
      </c>
      <c r="L254" s="77">
        <v>1</v>
      </c>
      <c r="M254" s="76">
        <v>0.1</v>
      </c>
      <c r="N254" s="78">
        <v>1.44E-2</v>
      </c>
      <c r="O254" s="45">
        <f t="shared" si="5"/>
        <v>0.14399999999999999</v>
      </c>
      <c r="P254" s="72">
        <v>6</v>
      </c>
    </row>
    <row r="255" spans="1:16" s="72" customFormat="1" ht="31" x14ac:dyDescent="0.35">
      <c r="A255" s="70">
        <v>44176</v>
      </c>
      <c r="B255" s="71">
        <v>44183</v>
      </c>
      <c r="C255" s="72" t="s">
        <v>259</v>
      </c>
      <c r="D255" s="72" t="s">
        <v>47</v>
      </c>
      <c r="E255" s="72" t="s">
        <v>48</v>
      </c>
      <c r="F255" s="73">
        <v>164</v>
      </c>
      <c r="G255" s="74">
        <v>2.6</v>
      </c>
      <c r="H255" s="74">
        <v>3</v>
      </c>
      <c r="I255" s="75"/>
      <c r="J255" s="75"/>
      <c r="K255" s="76">
        <v>0.1</v>
      </c>
      <c r="L255" s="77">
        <v>1</v>
      </c>
      <c r="M255" s="76">
        <v>0.1</v>
      </c>
      <c r="N255" s="78">
        <v>1.6E-2</v>
      </c>
      <c r="O255" s="45">
        <f t="shared" si="5"/>
        <v>0.16</v>
      </c>
      <c r="P255" s="72">
        <v>40</v>
      </c>
    </row>
    <row r="256" spans="1:16" s="72" customFormat="1" ht="31" x14ac:dyDescent="0.35">
      <c r="A256" s="70"/>
      <c r="B256" s="7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5" x14ac:dyDescent="0.35">
      <c r="A257" s="70"/>
      <c r="B257" s="81" t="s">
        <v>272</v>
      </c>
      <c r="F257" s="73"/>
      <c r="G257" s="74"/>
      <c r="H257" s="74"/>
      <c r="I257" s="75"/>
      <c r="J257" s="75"/>
      <c r="K257" s="76"/>
      <c r="L257" s="77"/>
      <c r="M257" s="76"/>
      <c r="N257" s="78"/>
      <c r="O257" s="80"/>
    </row>
    <row r="258" spans="1:16" s="72" customFormat="1" ht="35" x14ac:dyDescent="0.35">
      <c r="A258" s="70"/>
      <c r="B258" s="81"/>
      <c r="F258" s="73"/>
      <c r="G258" s="74"/>
      <c r="H258" s="74"/>
      <c r="I258" s="75"/>
      <c r="J258" s="75"/>
      <c r="K258" s="76"/>
      <c r="L258" s="77"/>
      <c r="M258" s="76"/>
      <c r="N258" s="78"/>
      <c r="O258" s="80"/>
    </row>
    <row r="259" spans="1:16" s="72" customFormat="1" ht="31" x14ac:dyDescent="0.35">
      <c r="A259" s="70">
        <v>44202</v>
      </c>
      <c r="B259" s="71">
        <v>44204</v>
      </c>
      <c r="C259" s="72" t="s">
        <v>271</v>
      </c>
      <c r="D259" s="72" t="s">
        <v>47</v>
      </c>
      <c r="E259" s="72" t="s">
        <v>48</v>
      </c>
      <c r="F259" s="73">
        <v>830</v>
      </c>
      <c r="G259" s="74">
        <v>26.5</v>
      </c>
      <c r="H259" s="74">
        <v>16</v>
      </c>
      <c r="I259" s="75"/>
      <c r="J259" s="75"/>
      <c r="K259" s="76">
        <v>0.1</v>
      </c>
      <c r="L259" s="77">
        <v>1</v>
      </c>
      <c r="M259" s="76">
        <v>0.1</v>
      </c>
      <c r="N259" s="78">
        <v>-4.2000000000000003E-2</v>
      </c>
      <c r="O259" s="45">
        <f t="shared" ref="O259:O325" si="6">N259*10</f>
        <v>-0.42000000000000004</v>
      </c>
      <c r="P259" s="72">
        <v>4</v>
      </c>
    </row>
    <row r="260" spans="1:16" s="72" customFormat="1" ht="31" x14ac:dyDescent="0.35">
      <c r="A260" s="70">
        <v>44200</v>
      </c>
      <c r="B260" s="71">
        <v>44208</v>
      </c>
      <c r="C260" s="72" t="s">
        <v>268</v>
      </c>
      <c r="D260" s="72" t="s">
        <v>54</v>
      </c>
      <c r="E260" s="72" t="s">
        <v>48</v>
      </c>
      <c r="F260" s="73">
        <v>165</v>
      </c>
      <c r="G260" s="74">
        <v>2.5</v>
      </c>
      <c r="H260" s="74">
        <v>2.98</v>
      </c>
      <c r="I260" s="75"/>
      <c r="J260" s="75"/>
      <c r="K260" s="76">
        <v>0.1</v>
      </c>
      <c r="L260" s="77">
        <v>1</v>
      </c>
      <c r="M260" s="76">
        <v>0.1</v>
      </c>
      <c r="N260" s="78">
        <v>1.9199999999999998E-2</v>
      </c>
      <c r="O260" s="45">
        <f t="shared" si="6"/>
        <v>0.19199999999999998</v>
      </c>
      <c r="P260" s="72">
        <v>40</v>
      </c>
    </row>
    <row r="261" spans="1:16" s="72" customFormat="1" ht="31" x14ac:dyDescent="0.35">
      <c r="A261" s="70">
        <v>44201</v>
      </c>
      <c r="B261" s="71">
        <v>44208</v>
      </c>
      <c r="C261" s="72" t="s">
        <v>269</v>
      </c>
      <c r="D261" s="72" t="s">
        <v>54</v>
      </c>
      <c r="E261" s="72" t="s">
        <v>48</v>
      </c>
      <c r="F261" s="73">
        <v>164</v>
      </c>
      <c r="G261" s="74">
        <v>2.6</v>
      </c>
      <c r="H261" s="74">
        <v>2.95</v>
      </c>
      <c r="I261" s="75"/>
      <c r="J261" s="75"/>
      <c r="K261" s="76">
        <v>0.1</v>
      </c>
      <c r="L261" s="77">
        <v>1</v>
      </c>
      <c r="M261" s="76">
        <v>0.1</v>
      </c>
      <c r="N261" s="78">
        <v>1.4E-2</v>
      </c>
      <c r="O261" s="45">
        <f t="shared" si="6"/>
        <v>0.14000000000000001</v>
      </c>
      <c r="P261" s="72">
        <v>40</v>
      </c>
    </row>
    <row r="262" spans="1:16" s="72" customFormat="1" ht="31" x14ac:dyDescent="0.35">
      <c r="A262" s="70">
        <v>44202</v>
      </c>
      <c r="B262" s="71">
        <v>44208</v>
      </c>
      <c r="C262" s="72" t="s">
        <v>270</v>
      </c>
      <c r="D262" s="72" t="s">
        <v>54</v>
      </c>
      <c r="E262" s="72" t="s">
        <v>48</v>
      </c>
      <c r="F262" s="73">
        <v>147</v>
      </c>
      <c r="G262" s="74">
        <v>2.5</v>
      </c>
      <c r="H262" s="74">
        <v>2.5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40</v>
      </c>
    </row>
    <row r="263" spans="1:16" s="72" customFormat="1" ht="31" x14ac:dyDescent="0.35">
      <c r="A263" s="70">
        <v>44200</v>
      </c>
      <c r="B263" s="71">
        <v>44210</v>
      </c>
      <c r="C263" s="72" t="s">
        <v>266</v>
      </c>
      <c r="D263" s="72" t="s">
        <v>47</v>
      </c>
      <c r="E263" s="72" t="s">
        <v>48</v>
      </c>
      <c r="F263" s="73">
        <v>41</v>
      </c>
      <c r="G263" s="74">
        <v>1.8</v>
      </c>
      <c r="H263" s="74">
        <v>1.85</v>
      </c>
      <c r="I263" s="75"/>
      <c r="J263" s="75"/>
      <c r="K263" s="76">
        <v>0.1</v>
      </c>
      <c r="L263" s="77">
        <v>1</v>
      </c>
      <c r="M263" s="76">
        <v>0.1</v>
      </c>
      <c r="N263" s="78">
        <v>2.8E-3</v>
      </c>
      <c r="O263" s="45">
        <f t="shared" si="6"/>
        <v>2.8000000000000001E-2</v>
      </c>
      <c r="P263" s="72">
        <v>56</v>
      </c>
    </row>
    <row r="264" spans="1:16" s="72" customFormat="1" ht="31" x14ac:dyDescent="0.35">
      <c r="A264" s="70">
        <v>44202</v>
      </c>
      <c r="B264" s="71">
        <v>44210</v>
      </c>
      <c r="C264" s="72" t="s">
        <v>276</v>
      </c>
      <c r="D264" s="72" t="s">
        <v>66</v>
      </c>
      <c r="E264" s="72" t="s">
        <v>48</v>
      </c>
      <c r="F264" s="73">
        <v>60</v>
      </c>
      <c r="G264" s="74">
        <v>4</v>
      </c>
      <c r="H264" s="74">
        <v>4</v>
      </c>
      <c r="I264" s="75"/>
      <c r="J264" s="75"/>
      <c r="K264" s="76">
        <v>0.1</v>
      </c>
      <c r="L264" s="77">
        <v>1</v>
      </c>
      <c r="M264" s="76">
        <v>0.1</v>
      </c>
      <c r="N264" s="78">
        <v>0</v>
      </c>
      <c r="O264" s="45">
        <f t="shared" si="6"/>
        <v>0</v>
      </c>
      <c r="P264" s="72">
        <v>25</v>
      </c>
    </row>
    <row r="265" spans="1:16" s="72" customFormat="1" ht="31" x14ac:dyDescent="0.35">
      <c r="A265" s="70">
        <v>44200</v>
      </c>
      <c r="B265" s="71">
        <v>44210</v>
      </c>
      <c r="C265" s="72" t="s">
        <v>267</v>
      </c>
      <c r="D265" s="72" t="s">
        <v>66</v>
      </c>
      <c r="E265" s="72" t="s">
        <v>48</v>
      </c>
      <c r="F265" s="73">
        <v>23</v>
      </c>
      <c r="G265" s="74">
        <v>1.8</v>
      </c>
      <c r="H265" s="74">
        <v>1.95</v>
      </c>
      <c r="I265" s="75"/>
      <c r="J265" s="75"/>
      <c r="K265" s="76">
        <v>0.1</v>
      </c>
      <c r="L265" s="77">
        <v>1</v>
      </c>
      <c r="M265" s="76">
        <v>0.1</v>
      </c>
      <c r="N265" s="78">
        <v>8.0999999999999996E-3</v>
      </c>
      <c r="O265" s="45">
        <f t="shared" si="6"/>
        <v>8.0999999999999989E-2</v>
      </c>
      <c r="P265" s="72">
        <v>54</v>
      </c>
    </row>
    <row r="266" spans="1:16" s="72" customFormat="1" ht="31" x14ac:dyDescent="0.35">
      <c r="A266" s="70">
        <v>44175</v>
      </c>
      <c r="B266" s="71">
        <v>44211</v>
      </c>
      <c r="C266" s="72" t="s">
        <v>261</v>
      </c>
      <c r="D266" s="72" t="s">
        <v>47</v>
      </c>
      <c r="E266" s="72" t="s">
        <v>48</v>
      </c>
      <c r="F266" s="73">
        <v>460</v>
      </c>
      <c r="G266" s="74">
        <v>25</v>
      </c>
      <c r="H266" s="74">
        <v>30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</v>
      </c>
    </row>
    <row r="267" spans="1:16" s="72" customFormat="1" ht="31" x14ac:dyDescent="0.35">
      <c r="A267" s="70">
        <v>44200</v>
      </c>
      <c r="B267" s="71">
        <v>44211</v>
      </c>
      <c r="C267" s="72" t="s">
        <v>265</v>
      </c>
      <c r="D267" s="72" t="s">
        <v>47</v>
      </c>
      <c r="E267" s="72" t="s">
        <v>48</v>
      </c>
      <c r="F267" s="73">
        <v>600</v>
      </c>
      <c r="G267" s="74">
        <v>27.5</v>
      </c>
      <c r="H267" s="74">
        <v>30</v>
      </c>
      <c r="I267" s="75"/>
      <c r="J267" s="75"/>
      <c r="K267" s="76">
        <v>0.1</v>
      </c>
      <c r="L267" s="77">
        <v>1</v>
      </c>
      <c r="M267" s="76">
        <v>0.1</v>
      </c>
      <c r="N267" s="78">
        <v>0.01</v>
      </c>
      <c r="O267" s="45">
        <f t="shared" si="6"/>
        <v>0.1</v>
      </c>
      <c r="P267" s="72">
        <v>4</v>
      </c>
    </row>
    <row r="268" spans="1:16" s="72" customFormat="1" ht="31" x14ac:dyDescent="0.35">
      <c r="A268" s="70">
        <v>44176</v>
      </c>
      <c r="B268" s="71">
        <v>44211</v>
      </c>
      <c r="C268" s="72" t="s">
        <v>262</v>
      </c>
      <c r="D268" s="72" t="s">
        <v>54</v>
      </c>
      <c r="E268" s="72" t="s">
        <v>48</v>
      </c>
      <c r="F268" s="73">
        <v>164</v>
      </c>
      <c r="G268" s="74">
        <v>2.5</v>
      </c>
      <c r="H268" s="74">
        <v>3</v>
      </c>
      <c r="I268" s="75"/>
      <c r="J268" s="75"/>
      <c r="K268" s="76">
        <v>0.1</v>
      </c>
      <c r="L268" s="77">
        <v>1</v>
      </c>
      <c r="M268" s="76">
        <v>0.1</v>
      </c>
      <c r="N268" s="78">
        <v>0.02</v>
      </c>
      <c r="O268" s="45">
        <f t="shared" si="6"/>
        <v>0.2</v>
      </c>
      <c r="P268" s="72">
        <v>40</v>
      </c>
    </row>
    <row r="269" spans="1:16" s="72" customFormat="1" ht="31" x14ac:dyDescent="0.35">
      <c r="A269" s="70">
        <v>44209</v>
      </c>
      <c r="B269" s="71">
        <v>44222</v>
      </c>
      <c r="C269" s="72" t="s">
        <v>275</v>
      </c>
      <c r="D269" s="72" t="s">
        <v>54</v>
      </c>
      <c r="E269" s="72" t="s">
        <v>48</v>
      </c>
      <c r="F269" s="73">
        <v>162</v>
      </c>
      <c r="G269" s="74">
        <v>13</v>
      </c>
      <c r="H269" s="74">
        <v>2.95</v>
      </c>
      <c r="I269" s="75"/>
      <c r="J269" s="75"/>
      <c r="K269" s="76">
        <v>0.1</v>
      </c>
      <c r="L269" s="77">
        <v>1</v>
      </c>
      <c r="M269" s="76">
        <v>0.1</v>
      </c>
      <c r="N269" s="78">
        <v>1.7999999999999999E-2</v>
      </c>
      <c r="O269" s="45">
        <f t="shared" si="6"/>
        <v>0.18</v>
      </c>
      <c r="P269" s="72">
        <v>40</v>
      </c>
    </row>
    <row r="270" spans="1:16" s="72" customFormat="1" ht="31" x14ac:dyDescent="0.35">
      <c r="A270" s="70">
        <v>44221</v>
      </c>
      <c r="B270" s="71">
        <v>44225</v>
      </c>
      <c r="C270" s="72" t="s">
        <v>278</v>
      </c>
      <c r="D270" s="72" t="s">
        <v>47</v>
      </c>
      <c r="E270" s="72" t="s">
        <v>48</v>
      </c>
      <c r="F270" s="73">
        <v>125</v>
      </c>
      <c r="G270" s="74">
        <v>4.2</v>
      </c>
      <c r="H270" s="74">
        <v>4.2</v>
      </c>
      <c r="I270" s="75"/>
      <c r="J270" s="75"/>
      <c r="K270" s="76">
        <v>0.1</v>
      </c>
      <c r="L270" s="77">
        <v>1</v>
      </c>
      <c r="M270" s="76">
        <v>0.1</v>
      </c>
      <c r="N270" s="78">
        <v>0</v>
      </c>
      <c r="O270" s="45">
        <f t="shared" si="6"/>
        <v>0</v>
      </c>
      <c r="P270" s="72">
        <v>24</v>
      </c>
    </row>
    <row r="271" spans="1:16" s="72" customFormat="1" ht="31" x14ac:dyDescent="0.35">
      <c r="A271" s="70">
        <v>44208</v>
      </c>
      <c r="B271" s="71">
        <v>44225</v>
      </c>
      <c r="C271" s="72" t="s">
        <v>274</v>
      </c>
      <c r="D271" s="72" t="s">
        <v>54</v>
      </c>
      <c r="E271" s="72" t="s">
        <v>48</v>
      </c>
      <c r="F271" s="73">
        <v>159</v>
      </c>
      <c r="G271" s="74">
        <v>2.6</v>
      </c>
      <c r="H271" s="74">
        <v>2.9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40</v>
      </c>
    </row>
    <row r="272" spans="1:16" s="72" customFormat="1" ht="31" x14ac:dyDescent="0.35">
      <c r="A272" s="70">
        <v>44208</v>
      </c>
      <c r="B272" s="71">
        <v>44228</v>
      </c>
      <c r="C272" s="72" t="s">
        <v>273</v>
      </c>
      <c r="D272" s="72" t="s">
        <v>47</v>
      </c>
      <c r="E272" s="72" t="s">
        <v>48</v>
      </c>
      <c r="F272" s="73">
        <v>600</v>
      </c>
      <c r="G272" s="74">
        <v>45</v>
      </c>
      <c r="H272" s="74">
        <v>49</v>
      </c>
      <c r="I272" s="75"/>
      <c r="J272" s="75"/>
      <c r="K272" s="76">
        <v>0.1</v>
      </c>
      <c r="L272" s="77">
        <v>1</v>
      </c>
      <c r="M272" s="76">
        <v>0.1</v>
      </c>
      <c r="N272" s="78">
        <v>1.6E-2</v>
      </c>
      <c r="O272" s="45">
        <f t="shared" si="6"/>
        <v>0.16</v>
      </c>
      <c r="P272" s="72">
        <v>4</v>
      </c>
    </row>
    <row r="273" spans="1:16" s="72" customFormat="1" ht="31" x14ac:dyDescent="0.35">
      <c r="A273" s="70">
        <v>44216</v>
      </c>
      <c r="B273" s="71">
        <v>44228</v>
      </c>
      <c r="C273" s="72" t="s">
        <v>283</v>
      </c>
      <c r="D273" s="72" t="s">
        <v>47</v>
      </c>
      <c r="E273" s="72" t="s">
        <v>48</v>
      </c>
      <c r="F273" s="73">
        <v>650</v>
      </c>
      <c r="G273" s="74">
        <v>246</v>
      </c>
      <c r="H273" s="74">
        <v>249</v>
      </c>
      <c r="I273" s="75"/>
      <c r="J273" s="75"/>
      <c r="K273" s="76">
        <v>0.1</v>
      </c>
      <c r="L273" s="77">
        <v>1</v>
      </c>
      <c r="M273" s="76">
        <v>0.1</v>
      </c>
      <c r="N273" s="78">
        <v>1.2E-2</v>
      </c>
      <c r="O273" s="45">
        <f t="shared" si="6"/>
        <v>0.12</v>
      </c>
      <c r="P273" s="72">
        <v>4</v>
      </c>
    </row>
    <row r="274" spans="1:16" s="72" customFormat="1" ht="31" x14ac:dyDescent="0.35">
      <c r="A274" s="70">
        <v>44221</v>
      </c>
      <c r="B274" s="71">
        <v>44229</v>
      </c>
      <c r="C274" s="72" t="s">
        <v>279</v>
      </c>
      <c r="D274" s="72" t="s">
        <v>54</v>
      </c>
      <c r="E274" s="72" t="s">
        <v>48</v>
      </c>
      <c r="F274" s="73">
        <v>158</v>
      </c>
      <c r="G274" s="74">
        <v>2.6</v>
      </c>
      <c r="H274" s="74">
        <v>2.95</v>
      </c>
      <c r="I274" s="75"/>
      <c r="J274" s="75"/>
      <c r="K274" s="76">
        <v>0.1</v>
      </c>
      <c r="L274" s="77">
        <v>1</v>
      </c>
      <c r="M274" s="76">
        <v>0.1</v>
      </c>
      <c r="N274" s="78">
        <v>1.4E-2</v>
      </c>
      <c r="O274" s="45">
        <f t="shared" si="6"/>
        <v>0.14000000000000001</v>
      </c>
      <c r="P274" s="72">
        <v>40</v>
      </c>
    </row>
    <row r="275" spans="1:16" s="72" customFormat="1" ht="31" x14ac:dyDescent="0.35">
      <c r="A275" s="70">
        <v>44225</v>
      </c>
      <c r="B275" s="71">
        <v>44231</v>
      </c>
      <c r="C275" s="72" t="s">
        <v>285</v>
      </c>
      <c r="D275" s="72" t="s">
        <v>47</v>
      </c>
      <c r="E275" s="72" t="s">
        <v>48</v>
      </c>
      <c r="F275" s="73">
        <v>115</v>
      </c>
      <c r="G275" s="74">
        <v>2.2999999999999998</v>
      </c>
      <c r="H275" s="74">
        <v>2.95</v>
      </c>
      <c r="I275" s="75"/>
      <c r="J275" s="75"/>
      <c r="K275" s="76">
        <v>0.1</v>
      </c>
      <c r="L275" s="77">
        <v>1</v>
      </c>
      <c r="M275" s="76">
        <v>0.1</v>
      </c>
      <c r="N275" s="78">
        <v>1.5599999999999999E-2</v>
      </c>
      <c r="O275" s="45">
        <f t="shared" si="6"/>
        <v>0.156</v>
      </c>
      <c r="P275" s="72">
        <v>24</v>
      </c>
    </row>
    <row r="276" spans="1:16" s="72" customFormat="1" ht="31" x14ac:dyDescent="0.35">
      <c r="A276" s="70">
        <v>44228</v>
      </c>
      <c r="B276" s="71">
        <v>44237</v>
      </c>
      <c r="C276" s="72" t="s">
        <v>287</v>
      </c>
      <c r="D276" s="72" t="s">
        <v>47</v>
      </c>
      <c r="E276" s="72" t="s">
        <v>48</v>
      </c>
      <c r="F276" s="73">
        <v>23</v>
      </c>
      <c r="G276" s="74">
        <v>1.7</v>
      </c>
      <c r="H276" s="74">
        <v>1.98</v>
      </c>
      <c r="I276" s="75"/>
      <c r="J276" s="75"/>
      <c r="K276" s="76">
        <v>0.1</v>
      </c>
      <c r="L276" s="77">
        <v>1</v>
      </c>
      <c r="M276" s="76">
        <v>0.1</v>
      </c>
      <c r="N276" s="78">
        <v>1.6E-2</v>
      </c>
      <c r="O276" s="45">
        <f t="shared" si="6"/>
        <v>0.16</v>
      </c>
      <c r="P276" s="72">
        <v>57</v>
      </c>
    </row>
    <row r="277" spans="1:16" s="72" customFormat="1" ht="31" x14ac:dyDescent="0.35">
      <c r="A277" s="70">
        <v>44221</v>
      </c>
      <c r="B277" s="71">
        <v>44246</v>
      </c>
      <c r="C277" s="72" t="s">
        <v>277</v>
      </c>
      <c r="D277" s="72" t="s">
        <v>47</v>
      </c>
      <c r="E277" s="72" t="s">
        <v>48</v>
      </c>
      <c r="F277" s="73">
        <v>700</v>
      </c>
      <c r="G277" s="74">
        <v>44</v>
      </c>
      <c r="H277" s="74">
        <v>50</v>
      </c>
      <c r="I277" s="75"/>
      <c r="J277" s="75"/>
      <c r="K277" s="76">
        <v>0.1</v>
      </c>
      <c r="L277" s="77">
        <v>1</v>
      </c>
      <c r="M277" s="76">
        <v>0.1</v>
      </c>
      <c r="N277" s="78">
        <v>2.4E-2</v>
      </c>
      <c r="O277" s="45">
        <f t="shared" si="6"/>
        <v>0.24</v>
      </c>
      <c r="P277" s="72">
        <v>4</v>
      </c>
    </row>
    <row r="278" spans="1:16" s="72" customFormat="1" ht="31" x14ac:dyDescent="0.35">
      <c r="A278" s="70">
        <v>44225</v>
      </c>
      <c r="B278" s="71">
        <v>44246</v>
      </c>
      <c r="C278" s="72" t="s">
        <v>280</v>
      </c>
      <c r="D278" s="72" t="s">
        <v>47</v>
      </c>
      <c r="E278" s="72" t="s">
        <v>48</v>
      </c>
      <c r="F278" s="73">
        <v>60</v>
      </c>
      <c r="G278" s="74">
        <v>4</v>
      </c>
      <c r="H278" s="74">
        <v>5</v>
      </c>
      <c r="I278" s="75"/>
      <c r="J278" s="75"/>
      <c r="K278" s="76">
        <v>0.1</v>
      </c>
      <c r="L278" s="77">
        <v>1</v>
      </c>
      <c r="M278" s="76">
        <v>0.1</v>
      </c>
      <c r="N278" s="78">
        <v>2.4E-2</v>
      </c>
      <c r="O278" s="45">
        <f t="shared" si="6"/>
        <v>0.24</v>
      </c>
      <c r="P278" s="72">
        <v>24</v>
      </c>
    </row>
    <row r="279" spans="1:16" s="72" customFormat="1" ht="31" x14ac:dyDescent="0.35">
      <c r="A279" s="70">
        <v>44225</v>
      </c>
      <c r="B279" s="71">
        <v>44246</v>
      </c>
      <c r="C279" s="72" t="s">
        <v>281</v>
      </c>
      <c r="D279" s="72" t="s">
        <v>47</v>
      </c>
      <c r="E279" s="72" t="s">
        <v>48</v>
      </c>
      <c r="F279" s="73">
        <v>160</v>
      </c>
      <c r="G279" s="74">
        <v>9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1.2E-2</v>
      </c>
      <c r="O279" s="45">
        <f t="shared" si="6"/>
        <v>0.12</v>
      </c>
      <c r="P279" s="72">
        <v>12</v>
      </c>
    </row>
    <row r="280" spans="1:16" s="72" customFormat="1" ht="31" x14ac:dyDescent="0.35">
      <c r="A280" s="70">
        <v>44228</v>
      </c>
      <c r="B280" s="71">
        <v>44246</v>
      </c>
      <c r="C280" s="72" t="s">
        <v>282</v>
      </c>
      <c r="D280" s="72" t="s">
        <v>47</v>
      </c>
      <c r="E280" s="72" t="s">
        <v>48</v>
      </c>
      <c r="F280" s="73">
        <v>660</v>
      </c>
      <c r="G280" s="74">
        <v>17</v>
      </c>
      <c r="H280" s="74">
        <v>20</v>
      </c>
      <c r="I280" s="75"/>
      <c r="J280" s="75"/>
      <c r="K280" s="76">
        <v>0.1</v>
      </c>
      <c r="L280" s="77">
        <v>1</v>
      </c>
      <c r="M280" s="76">
        <v>0.1</v>
      </c>
      <c r="N280" s="78">
        <v>1.7999999999999999E-2</v>
      </c>
      <c r="O280" s="45">
        <f t="shared" si="6"/>
        <v>0.18</v>
      </c>
      <c r="P280" s="72">
        <v>6</v>
      </c>
    </row>
    <row r="281" spans="1:16" s="72" customFormat="1" ht="31" x14ac:dyDescent="0.35">
      <c r="A281" s="70">
        <v>44228</v>
      </c>
      <c r="B281" s="71">
        <v>44246</v>
      </c>
      <c r="C281" s="72" t="s">
        <v>289</v>
      </c>
      <c r="D281" s="72" t="s">
        <v>47</v>
      </c>
      <c r="E281" s="72" t="s">
        <v>48</v>
      </c>
      <c r="F281" s="73">
        <v>250</v>
      </c>
      <c r="G281" s="74">
        <v>8.8000000000000007</v>
      </c>
      <c r="H281" s="74">
        <v>10</v>
      </c>
      <c r="I281" s="75"/>
      <c r="J281" s="75"/>
      <c r="K281" s="76">
        <v>0.1</v>
      </c>
      <c r="L281" s="77">
        <v>1</v>
      </c>
      <c r="M281" s="76">
        <v>0.1</v>
      </c>
      <c r="N281" s="78">
        <v>1.44E-2</v>
      </c>
      <c r="O281" s="45">
        <f t="shared" si="6"/>
        <v>0.14399999999999999</v>
      </c>
      <c r="P281" s="72">
        <v>12</v>
      </c>
    </row>
    <row r="282" spans="1:16" s="72" customFormat="1" ht="31" x14ac:dyDescent="0.35">
      <c r="A282" s="70">
        <v>44229</v>
      </c>
      <c r="B282" s="71">
        <v>44246</v>
      </c>
      <c r="C282" s="72" t="s">
        <v>284</v>
      </c>
      <c r="D282" s="72" t="s">
        <v>47</v>
      </c>
      <c r="E282" s="72" t="s">
        <v>48</v>
      </c>
      <c r="F282" s="73">
        <v>80</v>
      </c>
      <c r="G282" s="74">
        <v>4.4000000000000004</v>
      </c>
      <c r="H282" s="74">
        <v>5</v>
      </c>
      <c r="I282" s="75"/>
      <c r="J282" s="75"/>
      <c r="K282" s="76">
        <v>0.1</v>
      </c>
      <c r="L282" s="77">
        <v>1</v>
      </c>
      <c r="M282" s="76">
        <v>0.1</v>
      </c>
      <c r="N282" s="78">
        <v>1.38E-2</v>
      </c>
      <c r="O282" s="45">
        <f t="shared" si="6"/>
        <v>0.13800000000000001</v>
      </c>
      <c r="P282" s="72">
        <v>23</v>
      </c>
    </row>
    <row r="283" spans="1:16" s="72" customFormat="1" ht="31" x14ac:dyDescent="0.35">
      <c r="A283" s="70">
        <v>44230</v>
      </c>
      <c r="B283" s="71">
        <v>44246</v>
      </c>
      <c r="C283" s="72" t="s">
        <v>286</v>
      </c>
      <c r="D283" s="72" t="s">
        <v>47</v>
      </c>
      <c r="E283" s="72" t="s">
        <v>48</v>
      </c>
      <c r="F283" s="73">
        <v>30</v>
      </c>
      <c r="G283" s="74">
        <v>1.75</v>
      </c>
      <c r="H283" s="74">
        <v>2</v>
      </c>
      <c r="I283" s="75"/>
      <c r="J283" s="75"/>
      <c r="K283" s="76">
        <v>0.1</v>
      </c>
      <c r="L283" s="77">
        <v>1</v>
      </c>
      <c r="M283" s="76">
        <v>0.1</v>
      </c>
      <c r="N283" s="78">
        <v>1.43E-2</v>
      </c>
      <c r="O283" s="45">
        <f t="shared" si="6"/>
        <v>0.14300000000000002</v>
      </c>
      <c r="P283" s="72">
        <v>57</v>
      </c>
    </row>
    <row r="284" spans="1:16" s="72" customFormat="1" ht="31" x14ac:dyDescent="0.35">
      <c r="A284" s="70">
        <v>44231</v>
      </c>
      <c r="B284" s="71">
        <v>44246</v>
      </c>
      <c r="C284" s="72" t="s">
        <v>290</v>
      </c>
      <c r="D284" s="72" t="s">
        <v>47</v>
      </c>
      <c r="E284" s="72" t="s">
        <v>48</v>
      </c>
      <c r="F284" s="73">
        <v>47</v>
      </c>
      <c r="G284" s="74">
        <v>2.65</v>
      </c>
      <c r="H284" s="74">
        <v>3</v>
      </c>
      <c r="I284" s="75"/>
      <c r="J284" s="75"/>
      <c r="K284" s="76">
        <v>0.1</v>
      </c>
      <c r="L284" s="77">
        <v>1</v>
      </c>
      <c r="M284" s="76">
        <v>0.1</v>
      </c>
      <c r="N284" s="78">
        <v>1.3299999999999999E-2</v>
      </c>
      <c r="O284" s="45">
        <f t="shared" si="6"/>
        <v>0.13300000000000001</v>
      </c>
      <c r="P284" s="72">
        <v>38</v>
      </c>
    </row>
    <row r="285" spans="1:16" s="72" customFormat="1" ht="31" x14ac:dyDescent="0.35">
      <c r="A285" s="70">
        <v>44237</v>
      </c>
      <c r="B285" s="71">
        <v>44250</v>
      </c>
      <c r="C285" s="72" t="s">
        <v>288</v>
      </c>
      <c r="D285" s="72" t="s">
        <v>47</v>
      </c>
      <c r="E285" s="72" t="s">
        <v>48</v>
      </c>
      <c r="F285" s="73">
        <v>650</v>
      </c>
      <c r="G285" s="74">
        <v>44</v>
      </c>
      <c r="H285" s="74">
        <v>38</v>
      </c>
      <c r="I285" s="75"/>
      <c r="J285" s="75"/>
      <c r="K285" s="76">
        <v>0.1</v>
      </c>
      <c r="L285" s="77">
        <v>1</v>
      </c>
      <c r="M285" s="76">
        <v>0.1</v>
      </c>
      <c r="N285" s="78">
        <v>-2.4E-2</v>
      </c>
      <c r="O285" s="45">
        <f t="shared" si="6"/>
        <v>-0.24</v>
      </c>
      <c r="P285" s="72">
        <v>4</v>
      </c>
    </row>
    <row r="286" spans="1:16" s="72" customFormat="1" ht="31" x14ac:dyDescent="0.35">
      <c r="A286" s="70">
        <v>44257</v>
      </c>
      <c r="B286" s="71">
        <v>44260</v>
      </c>
      <c r="C286" s="72" t="s">
        <v>297</v>
      </c>
      <c r="D286" s="72" t="s">
        <v>47</v>
      </c>
      <c r="E286" s="72" t="s">
        <v>48</v>
      </c>
      <c r="F286" s="73">
        <v>180</v>
      </c>
      <c r="G286" s="74">
        <v>4.5</v>
      </c>
      <c r="H286" s="74">
        <v>4.97</v>
      </c>
      <c r="I286" s="75"/>
      <c r="J286" s="75"/>
      <c r="K286" s="76">
        <v>0.1</v>
      </c>
      <c r="L286" s="77">
        <v>1</v>
      </c>
      <c r="M286" s="76">
        <v>0.1</v>
      </c>
      <c r="N286" s="78">
        <v>1.1299999999999999E-2</v>
      </c>
      <c r="O286" s="45">
        <f t="shared" si="6"/>
        <v>0.11299999999999999</v>
      </c>
      <c r="P286" s="72">
        <v>24</v>
      </c>
    </row>
    <row r="287" spans="1:16" s="72" customFormat="1" ht="31" x14ac:dyDescent="0.35">
      <c r="A287" s="70">
        <v>44256</v>
      </c>
      <c r="B287" s="71">
        <v>44260</v>
      </c>
      <c r="C287" s="72" t="s">
        <v>293</v>
      </c>
      <c r="D287" s="72" t="s">
        <v>54</v>
      </c>
      <c r="E287" s="72" t="s">
        <v>48</v>
      </c>
      <c r="F287" s="73">
        <v>147</v>
      </c>
      <c r="G287" s="74">
        <v>2.6</v>
      </c>
      <c r="H287" s="74">
        <v>2.97</v>
      </c>
      <c r="I287" s="75"/>
      <c r="J287" s="75"/>
      <c r="K287" s="76">
        <v>0.1</v>
      </c>
      <c r="L287" s="77">
        <v>1</v>
      </c>
      <c r="M287" s="76">
        <v>0.1</v>
      </c>
      <c r="N287" s="78">
        <v>1.4800000000000001E-2</v>
      </c>
      <c r="O287" s="45">
        <f t="shared" si="6"/>
        <v>0.14800000000000002</v>
      </c>
      <c r="P287" s="72">
        <v>40</v>
      </c>
    </row>
    <row r="288" spans="1:16" s="72" customFormat="1" ht="31" x14ac:dyDescent="0.35">
      <c r="A288" s="70">
        <v>44252</v>
      </c>
      <c r="B288" s="71">
        <v>44260</v>
      </c>
      <c r="C288" s="72" t="s">
        <v>301</v>
      </c>
      <c r="D288" s="72" t="s">
        <v>47</v>
      </c>
      <c r="E288" s="72" t="s">
        <v>48</v>
      </c>
      <c r="F288" s="73">
        <v>23</v>
      </c>
      <c r="G288" s="74">
        <v>2.5</v>
      </c>
      <c r="H288" s="74">
        <v>2.75</v>
      </c>
      <c r="I288" s="75"/>
      <c r="J288" s="75"/>
      <c r="K288" s="76">
        <v>0.1</v>
      </c>
      <c r="L288" s="77">
        <v>1</v>
      </c>
      <c r="M288" s="76">
        <v>0.1</v>
      </c>
      <c r="N288" s="78">
        <v>0.01</v>
      </c>
      <c r="O288" s="45">
        <f t="shared" si="6"/>
        <v>0.1</v>
      </c>
      <c r="P288" s="72">
        <v>40</v>
      </c>
    </row>
    <row r="289" spans="1:16" s="72" customFormat="1" ht="31" x14ac:dyDescent="0.35">
      <c r="A289" s="70">
        <v>44257</v>
      </c>
      <c r="B289" s="71">
        <v>44267</v>
      </c>
      <c r="C289" s="72" t="s">
        <v>302</v>
      </c>
      <c r="D289" s="72" t="s">
        <v>47</v>
      </c>
      <c r="E289" s="72" t="s">
        <v>48</v>
      </c>
      <c r="F289" s="73">
        <v>330</v>
      </c>
      <c r="G289" s="74">
        <v>4.4000000000000004</v>
      </c>
      <c r="H289" s="79">
        <v>4.5999999999999996</v>
      </c>
      <c r="I289" s="75"/>
      <c r="J289" s="75"/>
      <c r="K289" s="76">
        <v>0.1</v>
      </c>
      <c r="L289" s="77">
        <v>1</v>
      </c>
      <c r="M289" s="76">
        <v>0.1</v>
      </c>
      <c r="N289" s="78">
        <v>4.7999999999999996E-3</v>
      </c>
      <c r="O289" s="45">
        <f t="shared" si="6"/>
        <v>4.7999999999999994E-2</v>
      </c>
      <c r="P289" s="72">
        <v>24</v>
      </c>
    </row>
    <row r="290" spans="1:16" s="72" customFormat="1" ht="31" x14ac:dyDescent="0.35">
      <c r="A290" s="70">
        <v>44259</v>
      </c>
      <c r="B290" s="71">
        <v>44267</v>
      </c>
      <c r="C290" s="72" t="s">
        <v>298</v>
      </c>
      <c r="D290" s="72" t="s">
        <v>47</v>
      </c>
      <c r="E290" s="72" t="s">
        <v>48</v>
      </c>
      <c r="F290" s="73">
        <v>180</v>
      </c>
      <c r="G290" s="74">
        <v>4.5</v>
      </c>
      <c r="H290" s="74">
        <v>4.5999999999999996</v>
      </c>
      <c r="I290" s="75"/>
      <c r="J290" s="75"/>
      <c r="K290" s="76">
        <v>0.1</v>
      </c>
      <c r="L290" s="77">
        <v>1</v>
      </c>
      <c r="M290" s="76">
        <v>0.1</v>
      </c>
      <c r="N290" s="78">
        <v>2.3999999999999998E-3</v>
      </c>
      <c r="O290" s="45">
        <f t="shared" si="6"/>
        <v>2.3999999999999997E-2</v>
      </c>
      <c r="P290" s="72">
        <v>24</v>
      </c>
    </row>
    <row r="291" spans="1:16" s="72" customFormat="1" ht="31" x14ac:dyDescent="0.35">
      <c r="A291" s="70">
        <v>44270</v>
      </c>
      <c r="B291" s="71">
        <v>44274</v>
      </c>
      <c r="C291" s="72" t="s">
        <v>303</v>
      </c>
      <c r="D291" s="72" t="s">
        <v>47</v>
      </c>
      <c r="E291" s="72" t="s">
        <v>48</v>
      </c>
      <c r="F291" s="73">
        <v>345</v>
      </c>
      <c r="G291" s="74">
        <v>4.3</v>
      </c>
      <c r="H291" s="74">
        <v>4.6500000000000004</v>
      </c>
      <c r="I291" s="75"/>
      <c r="J291" s="75"/>
      <c r="K291" s="76">
        <v>0.1</v>
      </c>
      <c r="L291" s="77">
        <v>1</v>
      </c>
      <c r="M291" s="76">
        <v>0.1</v>
      </c>
      <c r="N291" s="78">
        <v>8.3999999999999995E-3</v>
      </c>
      <c r="O291" s="45">
        <f t="shared" si="6"/>
        <v>8.3999999999999991E-2</v>
      </c>
      <c r="P291" s="72">
        <v>24</v>
      </c>
    </row>
    <row r="292" spans="1:16" s="72" customFormat="1" ht="31" x14ac:dyDescent="0.35">
      <c r="A292" s="70">
        <v>44260</v>
      </c>
      <c r="B292" s="71">
        <v>44274</v>
      </c>
      <c r="C292" s="72" t="s">
        <v>304</v>
      </c>
      <c r="D292" s="72" t="s">
        <v>47</v>
      </c>
      <c r="E292" s="72" t="s">
        <v>48</v>
      </c>
      <c r="F292" s="73">
        <v>240</v>
      </c>
      <c r="G292" s="74">
        <v>9</v>
      </c>
      <c r="H292" s="74">
        <v>10</v>
      </c>
      <c r="I292" s="75"/>
      <c r="J292" s="75"/>
      <c r="K292" s="76">
        <v>0.1</v>
      </c>
      <c r="L292" s="77">
        <v>1</v>
      </c>
      <c r="M292" s="76">
        <v>0.1</v>
      </c>
      <c r="N292" s="78">
        <v>1.2E-2</v>
      </c>
      <c r="O292" s="45">
        <f t="shared" si="6"/>
        <v>0.12</v>
      </c>
      <c r="P292" s="72">
        <v>12</v>
      </c>
    </row>
    <row r="293" spans="1:16" s="72" customFormat="1" ht="31" x14ac:dyDescent="0.35">
      <c r="A293" s="70">
        <v>44256</v>
      </c>
      <c r="B293" s="71">
        <v>44274</v>
      </c>
      <c r="C293" s="72" t="s">
        <v>295</v>
      </c>
      <c r="D293" s="72" t="s">
        <v>47</v>
      </c>
      <c r="E293" s="72" t="s">
        <v>48</v>
      </c>
      <c r="F293" s="73">
        <v>180</v>
      </c>
      <c r="G293" s="74">
        <v>9.1</v>
      </c>
      <c r="H293" s="74">
        <v>10</v>
      </c>
      <c r="I293" s="75"/>
      <c r="J293" s="75"/>
      <c r="K293" s="76">
        <v>0.1</v>
      </c>
      <c r="L293" s="77">
        <v>1</v>
      </c>
      <c r="M293" s="76">
        <v>0.1</v>
      </c>
      <c r="N293" s="78">
        <v>1.0800000000000001E-2</v>
      </c>
      <c r="O293" s="45">
        <f t="shared" si="6"/>
        <v>0.10800000000000001</v>
      </c>
      <c r="P293" s="72">
        <v>12</v>
      </c>
    </row>
    <row r="294" spans="1:16" s="72" customFormat="1" ht="31" x14ac:dyDescent="0.35">
      <c r="A294" s="70">
        <v>44259</v>
      </c>
      <c r="B294" s="71">
        <v>44274</v>
      </c>
      <c r="C294" s="72" t="s">
        <v>299</v>
      </c>
      <c r="D294" s="72" t="s">
        <v>47</v>
      </c>
      <c r="E294" s="72" t="s">
        <v>48</v>
      </c>
      <c r="F294" s="73">
        <v>140</v>
      </c>
      <c r="G294" s="74">
        <v>4</v>
      </c>
      <c r="H294" s="74">
        <v>5</v>
      </c>
      <c r="I294" s="75"/>
      <c r="J294" s="75"/>
      <c r="K294" s="76">
        <v>0.1</v>
      </c>
      <c r="L294" s="77">
        <v>1</v>
      </c>
      <c r="M294" s="76">
        <v>0.1</v>
      </c>
      <c r="N294" s="78">
        <v>2.4E-2</v>
      </c>
      <c r="O294" s="45">
        <f t="shared" si="6"/>
        <v>0.24</v>
      </c>
      <c r="P294" s="72">
        <v>24</v>
      </c>
    </row>
    <row r="295" spans="1:16" s="72" customFormat="1" ht="31" x14ac:dyDescent="0.35">
      <c r="A295" s="70">
        <v>44249</v>
      </c>
      <c r="B295" s="71">
        <v>44274</v>
      </c>
      <c r="C295" s="72" t="s">
        <v>292</v>
      </c>
      <c r="D295" s="72" t="s">
        <v>291</v>
      </c>
      <c r="E295" s="72" t="s">
        <v>48</v>
      </c>
      <c r="F295" s="73">
        <v>34</v>
      </c>
      <c r="G295" s="74">
        <v>2.6</v>
      </c>
      <c r="H295" s="74">
        <v>3</v>
      </c>
      <c r="I295" s="75"/>
      <c r="J295" s="75"/>
      <c r="K295" s="76">
        <v>0.1</v>
      </c>
      <c r="L295" s="77">
        <v>1</v>
      </c>
      <c r="M295" s="76">
        <v>0.1</v>
      </c>
      <c r="N295" s="78">
        <v>1.52E-2</v>
      </c>
      <c r="O295" s="45">
        <f t="shared" si="6"/>
        <v>0.152</v>
      </c>
      <c r="P295" s="72">
        <v>38</v>
      </c>
    </row>
    <row r="296" spans="1:16" s="72" customFormat="1" ht="31" x14ac:dyDescent="0.35">
      <c r="A296" s="70">
        <v>44256</v>
      </c>
      <c r="B296" s="71">
        <v>44274</v>
      </c>
      <c r="C296" s="72" t="s">
        <v>296</v>
      </c>
      <c r="D296" s="72" t="s">
        <v>54</v>
      </c>
      <c r="E296" s="72" t="s">
        <v>48</v>
      </c>
      <c r="F296" s="73">
        <v>147</v>
      </c>
      <c r="G296" s="74">
        <v>2.6</v>
      </c>
      <c r="H296" s="74">
        <v>3</v>
      </c>
      <c r="I296" s="75"/>
      <c r="J296" s="75"/>
      <c r="K296" s="76">
        <v>0.1</v>
      </c>
      <c r="L296" s="77">
        <v>1</v>
      </c>
      <c r="M296" s="76">
        <v>0.1</v>
      </c>
      <c r="N296" s="78">
        <v>1.6E-2</v>
      </c>
      <c r="O296" s="45">
        <f t="shared" si="6"/>
        <v>0.16</v>
      </c>
      <c r="P296" s="72">
        <v>40</v>
      </c>
    </row>
    <row r="297" spans="1:16" s="72" customFormat="1" ht="31" x14ac:dyDescent="0.35">
      <c r="A297" s="70">
        <v>44257</v>
      </c>
      <c r="B297" s="71">
        <v>44274</v>
      </c>
      <c r="C297" s="72" t="s">
        <v>305</v>
      </c>
      <c r="D297" s="72" t="s">
        <v>47</v>
      </c>
      <c r="E297" s="72" t="s">
        <v>48</v>
      </c>
      <c r="F297" s="73">
        <v>330</v>
      </c>
      <c r="G297" s="74">
        <v>4.4000000000000004</v>
      </c>
      <c r="H297" s="74">
        <v>5</v>
      </c>
      <c r="I297" s="75"/>
      <c r="J297" s="75"/>
      <c r="K297" s="76">
        <v>0.1</v>
      </c>
      <c r="L297" s="77">
        <v>1</v>
      </c>
      <c r="M297" s="76">
        <v>0.1</v>
      </c>
      <c r="N297" s="78">
        <v>1.44E-2</v>
      </c>
      <c r="O297" s="45">
        <f t="shared" si="6"/>
        <v>0.14399999999999999</v>
      </c>
      <c r="P297" s="72">
        <v>24</v>
      </c>
    </row>
    <row r="298" spans="1:16" s="72" customFormat="1" ht="31" x14ac:dyDescent="0.35">
      <c r="A298" s="70">
        <v>44259</v>
      </c>
      <c r="B298" s="71">
        <v>44274</v>
      </c>
      <c r="C298" s="72" t="s">
        <v>300</v>
      </c>
      <c r="D298" s="72" t="s">
        <v>47</v>
      </c>
      <c r="E298" s="72" t="s">
        <v>48</v>
      </c>
      <c r="F298" s="73">
        <v>450</v>
      </c>
      <c r="G298" s="74">
        <v>45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0.01</v>
      </c>
      <c r="O298" s="45">
        <f t="shared" si="6"/>
        <v>0.1</v>
      </c>
      <c r="P298" s="72">
        <v>2</v>
      </c>
    </row>
    <row r="299" spans="1:16" s="72" customFormat="1" ht="31" x14ac:dyDescent="0.35">
      <c r="A299" s="70">
        <v>44274</v>
      </c>
      <c r="B299" s="71">
        <v>44302</v>
      </c>
      <c r="C299" s="72" t="s">
        <v>306</v>
      </c>
      <c r="D299" s="72" t="s">
        <v>47</v>
      </c>
      <c r="E299" s="72" t="s">
        <v>48</v>
      </c>
      <c r="F299" s="73">
        <v>500</v>
      </c>
      <c r="G299" s="74">
        <v>44</v>
      </c>
      <c r="H299" s="74">
        <v>50</v>
      </c>
      <c r="I299" s="75"/>
      <c r="J299" s="75"/>
      <c r="K299" s="76">
        <v>0.1</v>
      </c>
      <c r="L299" s="77">
        <v>1</v>
      </c>
      <c r="M299" s="76">
        <v>0.1</v>
      </c>
      <c r="N299" s="78">
        <v>1.2E-2</v>
      </c>
      <c r="O299" s="45">
        <f t="shared" si="6"/>
        <v>0.12</v>
      </c>
      <c r="P299" s="72">
        <v>2</v>
      </c>
    </row>
    <row r="300" spans="1:16" s="72" customFormat="1" ht="31" x14ac:dyDescent="0.35">
      <c r="A300" s="70">
        <v>44258</v>
      </c>
      <c r="B300" s="71">
        <v>44302</v>
      </c>
      <c r="C300" s="72" t="s">
        <v>306</v>
      </c>
      <c r="D300" s="72" t="s">
        <v>47</v>
      </c>
      <c r="E300" s="72" t="s">
        <v>48</v>
      </c>
      <c r="F300" s="73">
        <v>500</v>
      </c>
      <c r="G300" s="74">
        <v>46</v>
      </c>
      <c r="H300" s="74">
        <v>50</v>
      </c>
      <c r="I300" s="75"/>
      <c r="J300" s="75"/>
      <c r="K300" s="76">
        <v>0.1</v>
      </c>
      <c r="L300" s="77">
        <v>1</v>
      </c>
      <c r="M300" s="76">
        <v>0.1</v>
      </c>
      <c r="N300" s="78">
        <v>8.0000000000000002E-3</v>
      </c>
      <c r="O300" s="45">
        <f t="shared" si="6"/>
        <v>0.08</v>
      </c>
      <c r="P300" s="72">
        <v>2</v>
      </c>
    </row>
    <row r="301" spans="1:16" s="72" customFormat="1" ht="31" x14ac:dyDescent="0.35">
      <c r="A301" s="70">
        <v>44278</v>
      </c>
      <c r="B301" s="71">
        <v>44302</v>
      </c>
      <c r="C301" s="72" t="s">
        <v>307</v>
      </c>
      <c r="D301" s="72" t="s">
        <v>54</v>
      </c>
      <c r="E301" s="72" t="s">
        <v>48</v>
      </c>
      <c r="F301" s="73">
        <v>142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44278</v>
      </c>
      <c r="B302" s="71">
        <v>44302</v>
      </c>
      <c r="C302" s="72" t="s">
        <v>314</v>
      </c>
      <c r="D302" s="72" t="s">
        <v>54</v>
      </c>
      <c r="E302" s="72" t="s">
        <v>48</v>
      </c>
      <c r="F302" s="73">
        <v>142</v>
      </c>
      <c r="G302" s="74">
        <v>2.6</v>
      </c>
      <c r="H302" s="74">
        <v>3</v>
      </c>
      <c r="I302" s="75"/>
      <c r="J302" s="75"/>
      <c r="K302" s="76">
        <v>0.1</v>
      </c>
      <c r="L302" s="77">
        <v>1</v>
      </c>
      <c r="M302" s="76">
        <v>0.1</v>
      </c>
      <c r="N302" s="78">
        <v>1.6E-2</v>
      </c>
      <c r="O302" s="45">
        <f t="shared" si="6"/>
        <v>0.16</v>
      </c>
      <c r="P302" s="72">
        <v>40</v>
      </c>
    </row>
    <row r="303" spans="1:16" s="72" customFormat="1" ht="31" x14ac:dyDescent="0.35">
      <c r="A303" s="70">
        <v>44285</v>
      </c>
      <c r="B303" s="71">
        <v>44302</v>
      </c>
      <c r="C303" s="72" t="s">
        <v>308</v>
      </c>
      <c r="D303" s="72" t="s">
        <v>54</v>
      </c>
      <c r="E303" s="72" t="s">
        <v>48</v>
      </c>
      <c r="F303" s="73">
        <v>130</v>
      </c>
      <c r="G303" s="74">
        <v>2.6</v>
      </c>
      <c r="H303" s="74">
        <v>3</v>
      </c>
      <c r="I303" s="75"/>
      <c r="J303" s="75"/>
      <c r="K303" s="76">
        <v>0.1</v>
      </c>
      <c r="L303" s="77">
        <v>1</v>
      </c>
      <c r="M303" s="76">
        <v>0.1</v>
      </c>
      <c r="N303" s="78">
        <v>1.6E-2</v>
      </c>
      <c r="O303" s="45">
        <f t="shared" si="6"/>
        <v>0.16</v>
      </c>
      <c r="P303" s="72">
        <v>40</v>
      </c>
    </row>
    <row r="304" spans="1:16" s="72" customFormat="1" ht="31" x14ac:dyDescent="0.35">
      <c r="A304" s="70">
        <v>44291</v>
      </c>
      <c r="B304" s="71">
        <v>44305</v>
      </c>
      <c r="C304" s="72" t="s">
        <v>311</v>
      </c>
      <c r="D304" s="72" t="s">
        <v>47</v>
      </c>
      <c r="E304" s="72" t="s">
        <v>48</v>
      </c>
      <c r="F304" s="73">
        <v>220</v>
      </c>
      <c r="G304" s="74">
        <v>8.4</v>
      </c>
      <c r="H304" s="74">
        <v>9.75</v>
      </c>
      <c r="I304" s="75"/>
      <c r="J304" s="75"/>
      <c r="K304" s="76">
        <v>0.1</v>
      </c>
      <c r="L304" s="77">
        <v>1</v>
      </c>
      <c r="M304" s="76">
        <v>0.1</v>
      </c>
      <c r="N304" s="78">
        <v>1.6199999999999999E-2</v>
      </c>
      <c r="O304" s="45">
        <f t="shared" si="6"/>
        <v>0.16199999999999998</v>
      </c>
      <c r="P304" s="72">
        <v>12</v>
      </c>
    </row>
    <row r="305" spans="1:16" s="72" customFormat="1" ht="31" x14ac:dyDescent="0.35">
      <c r="A305" s="70">
        <v>44302</v>
      </c>
      <c r="B305" s="71">
        <v>44319</v>
      </c>
      <c r="C305" s="72" t="s">
        <v>315</v>
      </c>
      <c r="D305" s="72" t="s">
        <v>54</v>
      </c>
      <c r="E305" s="72" t="s">
        <v>48</v>
      </c>
      <c r="F305" s="73">
        <v>145</v>
      </c>
      <c r="G305" s="73">
        <v>2.5</v>
      </c>
      <c r="H305" s="86">
        <v>2.95</v>
      </c>
      <c r="I305" s="75"/>
      <c r="J305" s="75"/>
      <c r="K305" s="76">
        <v>0.1</v>
      </c>
      <c r="L305" s="77">
        <v>1</v>
      </c>
      <c r="M305" s="76">
        <v>0.1</v>
      </c>
      <c r="N305" s="78">
        <v>1.7999999999999999E-2</v>
      </c>
      <c r="O305" s="45">
        <f t="shared" si="6"/>
        <v>0.18</v>
      </c>
      <c r="P305" s="72">
        <v>40</v>
      </c>
    </row>
    <row r="306" spans="1:16" s="72" customFormat="1" ht="31" x14ac:dyDescent="0.35">
      <c r="A306" s="70">
        <v>44302</v>
      </c>
      <c r="B306" s="71">
        <v>44321</v>
      </c>
      <c r="C306" s="72" t="s">
        <v>316</v>
      </c>
      <c r="D306" s="72" t="s">
        <v>47</v>
      </c>
      <c r="E306" s="72" t="s">
        <v>48</v>
      </c>
      <c r="F306" s="73">
        <v>33</v>
      </c>
      <c r="G306" s="73">
        <v>2.5</v>
      </c>
      <c r="H306" s="86">
        <v>2.95</v>
      </c>
      <c r="I306" s="75"/>
      <c r="J306" s="75"/>
      <c r="K306" s="76">
        <v>0.1</v>
      </c>
      <c r="L306" s="77">
        <v>1</v>
      </c>
      <c r="M306" s="76">
        <v>0.1</v>
      </c>
      <c r="N306" s="78">
        <v>1.7999999999999999E-2</v>
      </c>
      <c r="O306" s="45">
        <f t="shared" si="6"/>
        <v>0.18</v>
      </c>
      <c r="P306" s="72">
        <v>40</v>
      </c>
    </row>
    <row r="307" spans="1:16" s="72" customFormat="1" ht="31" x14ac:dyDescent="0.35">
      <c r="A307" s="70">
        <v>44305</v>
      </c>
      <c r="B307" s="71">
        <v>44322</v>
      </c>
      <c r="C307" s="72" t="s">
        <v>317</v>
      </c>
      <c r="D307" s="72" t="s">
        <v>47</v>
      </c>
      <c r="E307" s="72" t="s">
        <v>48</v>
      </c>
      <c r="F307" s="73">
        <v>310</v>
      </c>
      <c r="G307" s="73">
        <v>8.5</v>
      </c>
      <c r="H307" s="86">
        <v>9.8000000000000007</v>
      </c>
      <c r="I307" s="75"/>
      <c r="J307" s="75"/>
      <c r="K307" s="76">
        <v>0.1</v>
      </c>
      <c r="L307" s="77">
        <v>1</v>
      </c>
      <c r="M307" s="76">
        <v>0.1</v>
      </c>
      <c r="N307" s="78">
        <v>1.5599999999999999E-2</v>
      </c>
      <c r="O307" s="45">
        <f t="shared" si="6"/>
        <v>0.156</v>
      </c>
      <c r="P307" s="72">
        <v>12</v>
      </c>
    </row>
    <row r="308" spans="1:16" s="72" customFormat="1" ht="31" x14ac:dyDescent="0.35">
      <c r="A308" s="70">
        <v>44291</v>
      </c>
      <c r="B308" s="71">
        <v>44326</v>
      </c>
      <c r="C308" s="72" t="s">
        <v>310</v>
      </c>
      <c r="D308" s="72" t="s">
        <v>47</v>
      </c>
      <c r="E308" s="72" t="s">
        <v>48</v>
      </c>
      <c r="F308" s="73">
        <v>135</v>
      </c>
      <c r="G308" s="73">
        <v>4.3</v>
      </c>
      <c r="H308" s="86">
        <v>4.9800000000000004</v>
      </c>
      <c r="I308" s="75"/>
      <c r="J308" s="75"/>
      <c r="K308" s="76">
        <v>0.1</v>
      </c>
      <c r="L308" s="77">
        <v>1</v>
      </c>
      <c r="M308" s="76">
        <v>0.1</v>
      </c>
      <c r="N308" s="78">
        <v>1.6299999999999999E-2</v>
      </c>
      <c r="O308" s="45">
        <f t="shared" si="6"/>
        <v>0.16299999999999998</v>
      </c>
      <c r="P308" s="72">
        <v>24</v>
      </c>
    </row>
    <row r="309" spans="1:16" s="72" customFormat="1" ht="31" x14ac:dyDescent="0.35">
      <c r="A309" s="70">
        <v>44291</v>
      </c>
      <c r="B309" s="71">
        <v>44326</v>
      </c>
      <c r="C309" s="72" t="s">
        <v>309</v>
      </c>
      <c r="D309" s="72" t="s">
        <v>47</v>
      </c>
      <c r="E309" s="72" t="s">
        <v>48</v>
      </c>
      <c r="F309" s="73">
        <v>205</v>
      </c>
      <c r="G309" s="73">
        <v>8.6999999999999993</v>
      </c>
      <c r="H309" s="86">
        <v>9.9</v>
      </c>
      <c r="I309" s="75"/>
      <c r="J309" s="75"/>
      <c r="K309" s="76">
        <v>0.1</v>
      </c>
      <c r="L309" s="77">
        <v>1</v>
      </c>
      <c r="M309" s="76">
        <v>0.1</v>
      </c>
      <c r="N309" s="78">
        <v>1.44E-2</v>
      </c>
      <c r="O309" s="45">
        <f t="shared" si="6"/>
        <v>0.14399999999999999</v>
      </c>
      <c r="P309" s="72">
        <v>12</v>
      </c>
    </row>
    <row r="310" spans="1:16" s="72" customFormat="1" ht="31" x14ac:dyDescent="0.35">
      <c r="A310" s="70">
        <v>44319</v>
      </c>
      <c r="B310" s="71">
        <v>44327</v>
      </c>
      <c r="C310" s="72" t="s">
        <v>322</v>
      </c>
      <c r="D310" s="72" t="s">
        <v>47</v>
      </c>
      <c r="E310" s="72" t="s">
        <v>48</v>
      </c>
      <c r="F310" s="73">
        <v>430</v>
      </c>
      <c r="G310" s="73">
        <v>9.1</v>
      </c>
      <c r="H310" s="86">
        <v>9.9</v>
      </c>
      <c r="I310" s="75"/>
      <c r="J310" s="75"/>
      <c r="K310" s="76">
        <v>0.1</v>
      </c>
      <c r="L310" s="77">
        <v>1</v>
      </c>
      <c r="M310" s="76">
        <v>0.1</v>
      </c>
      <c r="N310" s="78">
        <v>9.5999999999999992E-3</v>
      </c>
      <c r="O310" s="45">
        <f t="shared" si="6"/>
        <v>9.5999999999999988E-2</v>
      </c>
      <c r="P310" s="72">
        <v>12</v>
      </c>
    </row>
    <row r="311" spans="1:16" s="72" customFormat="1" ht="31" x14ac:dyDescent="0.35">
      <c r="A311" s="70">
        <v>44314</v>
      </c>
      <c r="B311" s="71">
        <v>44328</v>
      </c>
      <c r="C311" s="72" t="s">
        <v>319</v>
      </c>
      <c r="D311" s="72" t="s">
        <v>47</v>
      </c>
      <c r="E311" s="72" t="s">
        <v>48</v>
      </c>
      <c r="F311" s="73">
        <v>240</v>
      </c>
      <c r="G311" s="73">
        <v>9.3000000000000007</v>
      </c>
      <c r="H311" s="86">
        <v>7.7</v>
      </c>
      <c r="I311" s="75"/>
      <c r="J311" s="75"/>
      <c r="K311" s="76">
        <v>0.1</v>
      </c>
      <c r="L311" s="77">
        <v>1</v>
      </c>
      <c r="M311" s="76">
        <v>0.1</v>
      </c>
      <c r="N311" s="78">
        <v>-1.9199999999999998E-2</v>
      </c>
      <c r="O311" s="45">
        <f t="shared" si="6"/>
        <v>-0.19199999999999998</v>
      </c>
      <c r="P311" s="72">
        <v>12</v>
      </c>
    </row>
    <row r="312" spans="1:16" s="72" customFormat="1" ht="31" x14ac:dyDescent="0.35">
      <c r="A312" s="70">
        <v>44293</v>
      </c>
      <c r="B312" s="71">
        <v>44328</v>
      </c>
      <c r="C312" s="72" t="s">
        <v>313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2.98</v>
      </c>
      <c r="I312" s="75"/>
      <c r="J312" s="75"/>
      <c r="K312" s="76">
        <v>0.1</v>
      </c>
      <c r="L312" s="77">
        <v>1</v>
      </c>
      <c r="M312" s="76">
        <v>0.1</v>
      </c>
      <c r="N312" s="78">
        <v>1.9199999999999998E-2</v>
      </c>
      <c r="O312" s="45">
        <f t="shared" si="6"/>
        <v>0.19199999999999998</v>
      </c>
      <c r="P312" s="72">
        <v>40</v>
      </c>
    </row>
    <row r="313" spans="1:16" s="82" customFormat="1" ht="31" x14ac:dyDescent="0.35">
      <c r="A313" s="87">
        <v>44321</v>
      </c>
      <c r="B313" s="88">
        <v>44328</v>
      </c>
      <c r="C313" s="82" t="s">
        <v>323</v>
      </c>
      <c r="D313" s="82" t="s">
        <v>47</v>
      </c>
      <c r="E313" s="82" t="s">
        <v>48</v>
      </c>
      <c r="F313" s="89">
        <v>427</v>
      </c>
      <c r="G313" s="89">
        <v>4.4000000000000004</v>
      </c>
      <c r="H313" s="86">
        <v>4.8899999999999997</v>
      </c>
      <c r="I313" s="90"/>
      <c r="J313" s="90"/>
      <c r="K313" s="91">
        <v>0.1</v>
      </c>
      <c r="L313" s="92">
        <v>1</v>
      </c>
      <c r="M313" s="91">
        <v>0.1</v>
      </c>
      <c r="N313" s="93">
        <v>1.18E-2</v>
      </c>
      <c r="O313" s="45">
        <f t="shared" si="6"/>
        <v>0.11799999999999999</v>
      </c>
      <c r="P313" s="82">
        <v>24</v>
      </c>
    </row>
    <row r="314" spans="1:16" s="72" customFormat="1" ht="31" x14ac:dyDescent="0.35">
      <c r="A314" s="70">
        <v>44322</v>
      </c>
      <c r="B314" s="71">
        <v>44328</v>
      </c>
      <c r="C314" s="72" t="s">
        <v>321</v>
      </c>
      <c r="D314" s="72" t="s">
        <v>54</v>
      </c>
      <c r="E314" s="72" t="s">
        <v>48</v>
      </c>
      <c r="F314" s="73">
        <v>144</v>
      </c>
      <c r="G314" s="73">
        <v>2.5</v>
      </c>
      <c r="H314" s="86">
        <v>2.9</v>
      </c>
      <c r="I314" s="75"/>
      <c r="J314" s="75"/>
      <c r="K314" s="76">
        <v>0.1</v>
      </c>
      <c r="L314" s="77">
        <v>1</v>
      </c>
      <c r="M314" s="76">
        <v>0.1</v>
      </c>
      <c r="N314" s="78">
        <v>1.6E-2</v>
      </c>
      <c r="O314" s="45">
        <f t="shared" si="6"/>
        <v>0.16</v>
      </c>
      <c r="P314" s="72">
        <v>40</v>
      </c>
    </row>
    <row r="315" spans="1:16" s="72" customFormat="1" ht="31" x14ac:dyDescent="0.35">
      <c r="A315" s="70">
        <v>44314</v>
      </c>
      <c r="B315" s="71">
        <v>44328</v>
      </c>
      <c r="C315" s="72" t="s">
        <v>320</v>
      </c>
      <c r="D315" s="72" t="s">
        <v>47</v>
      </c>
      <c r="E315" s="72" t="s">
        <v>48</v>
      </c>
      <c r="F315" s="73">
        <v>43</v>
      </c>
      <c r="G315" s="73">
        <v>2.5</v>
      </c>
      <c r="H315" s="86">
        <v>2.2999999999999998</v>
      </c>
      <c r="I315" s="75"/>
      <c r="J315" s="75"/>
      <c r="K315" s="76">
        <v>0.1</v>
      </c>
      <c r="L315" s="77">
        <v>1</v>
      </c>
      <c r="M315" s="76">
        <v>0.1</v>
      </c>
      <c r="N315" s="78">
        <v>-8.0000000000000002E-3</v>
      </c>
      <c r="O315" s="45">
        <f t="shared" si="6"/>
        <v>-0.08</v>
      </c>
      <c r="P315" s="72">
        <v>40</v>
      </c>
    </row>
    <row r="316" spans="1:16" s="72" customFormat="1" ht="31" x14ac:dyDescent="0.35">
      <c r="A316" s="70">
        <v>44293</v>
      </c>
      <c r="B316" s="71">
        <v>44337</v>
      </c>
      <c r="C316" s="72" t="s">
        <v>312</v>
      </c>
      <c r="D316" s="72" t="s">
        <v>54</v>
      </c>
      <c r="E316" s="72" t="s">
        <v>48</v>
      </c>
      <c r="F316" s="73">
        <v>143</v>
      </c>
      <c r="G316" s="73">
        <v>2.5</v>
      </c>
      <c r="H316" s="86">
        <v>3</v>
      </c>
      <c r="I316" s="75"/>
      <c r="J316" s="75"/>
      <c r="K316" s="76">
        <v>0.1</v>
      </c>
      <c r="L316" s="77">
        <v>1</v>
      </c>
      <c r="M316" s="76">
        <v>0.1</v>
      </c>
      <c r="N316" s="78">
        <v>0.02</v>
      </c>
      <c r="O316" s="45">
        <f t="shared" si="6"/>
        <v>0.2</v>
      </c>
      <c r="P316" s="72">
        <v>40</v>
      </c>
    </row>
    <row r="317" spans="1:16" s="72" customFormat="1" ht="31" x14ac:dyDescent="0.35">
      <c r="A317" s="70">
        <v>44305</v>
      </c>
      <c r="B317" s="71">
        <v>44337</v>
      </c>
      <c r="C317" s="72" t="s">
        <v>318</v>
      </c>
      <c r="D317" s="72" t="s">
        <v>47</v>
      </c>
      <c r="E317" s="72" t="s">
        <v>48</v>
      </c>
      <c r="F317" s="73">
        <v>200</v>
      </c>
      <c r="G317" s="73">
        <v>8.6999999999999993</v>
      </c>
      <c r="H317" s="86">
        <v>10</v>
      </c>
      <c r="I317" s="75"/>
      <c r="J317" s="75"/>
      <c r="K317" s="76">
        <v>0.1</v>
      </c>
      <c r="L317" s="77">
        <v>1</v>
      </c>
      <c r="M317" s="76">
        <v>0.1</v>
      </c>
      <c r="N317" s="78">
        <v>1.5599999999999999E-2</v>
      </c>
      <c r="O317" s="45">
        <f t="shared" si="6"/>
        <v>0.156</v>
      </c>
      <c r="P317" s="72">
        <v>12</v>
      </c>
    </row>
    <row r="318" spans="1:16" s="72" customFormat="1" ht="31" x14ac:dyDescent="0.35">
      <c r="A318" s="70">
        <v>44335</v>
      </c>
      <c r="B318" s="71">
        <v>44349</v>
      </c>
      <c r="C318" s="72" t="s">
        <v>326</v>
      </c>
      <c r="D318" s="72" t="s">
        <v>47</v>
      </c>
      <c r="E318" s="72" t="s">
        <v>48</v>
      </c>
      <c r="F318" s="73">
        <v>330</v>
      </c>
      <c r="G318" s="73">
        <v>8.5</v>
      </c>
      <c r="H318" s="86">
        <v>9.9499999999999993</v>
      </c>
      <c r="I318" s="75"/>
      <c r="J318" s="75"/>
      <c r="K318" s="76">
        <v>0.1</v>
      </c>
      <c r="L318" s="77">
        <v>1</v>
      </c>
      <c r="M318" s="76">
        <v>0.1</v>
      </c>
      <c r="N318" s="78">
        <v>1.7399999999999999E-2</v>
      </c>
      <c r="O318" s="45">
        <f t="shared" si="6"/>
        <v>0.17399999999999999</v>
      </c>
      <c r="P318" s="72">
        <v>12</v>
      </c>
    </row>
    <row r="319" spans="1:16" s="72" customFormat="1" ht="31" x14ac:dyDescent="0.35">
      <c r="A319" s="70">
        <v>44336</v>
      </c>
      <c r="B319" s="71">
        <v>44355</v>
      </c>
      <c r="C319" s="72" t="s">
        <v>325</v>
      </c>
      <c r="D319" s="72" t="s">
        <v>54</v>
      </c>
      <c r="E319" s="72" t="s">
        <v>48</v>
      </c>
      <c r="F319" s="73">
        <v>141</v>
      </c>
      <c r="G319" s="73">
        <v>2.6</v>
      </c>
      <c r="H319" s="86">
        <v>2.4</v>
      </c>
      <c r="I319" s="75"/>
      <c r="J319" s="75"/>
      <c r="K319" s="76">
        <v>0.1</v>
      </c>
      <c r="L319" s="77">
        <v>1</v>
      </c>
      <c r="M319" s="76">
        <v>0.1</v>
      </c>
      <c r="N319" s="78">
        <v>-8.0000000000000002E-3</v>
      </c>
      <c r="O319" s="45">
        <f t="shared" si="6"/>
        <v>-0.08</v>
      </c>
      <c r="P319" s="72">
        <v>40</v>
      </c>
    </row>
    <row r="320" spans="1:16" s="72" customFormat="1" ht="31" x14ac:dyDescent="0.35">
      <c r="A320" s="70">
        <v>44329</v>
      </c>
      <c r="B320" s="71">
        <v>44363</v>
      </c>
      <c r="C320" s="72" t="s">
        <v>324</v>
      </c>
      <c r="D320" s="72" t="s">
        <v>47</v>
      </c>
      <c r="E320" s="72" t="s">
        <v>48</v>
      </c>
      <c r="F320" s="73">
        <v>385</v>
      </c>
      <c r="G320" s="73">
        <v>8.6999999999999993</v>
      </c>
      <c r="H320" s="86">
        <v>9.98</v>
      </c>
      <c r="I320" s="75"/>
      <c r="J320" s="75"/>
      <c r="K320" s="76">
        <v>0.1</v>
      </c>
      <c r="L320" s="77">
        <v>1</v>
      </c>
      <c r="M320" s="76">
        <v>0.1</v>
      </c>
      <c r="N320" s="78">
        <v>1.54E-2</v>
      </c>
      <c r="O320" s="45">
        <f t="shared" si="6"/>
        <v>0.154</v>
      </c>
      <c r="P320" s="72">
        <v>12</v>
      </c>
    </row>
    <row r="321" spans="1:16" s="72" customFormat="1" ht="31" x14ac:dyDescent="0.35">
      <c r="A321" s="70">
        <v>44335</v>
      </c>
      <c r="B321" s="71">
        <v>44365</v>
      </c>
      <c r="C321" s="72" t="s">
        <v>327</v>
      </c>
      <c r="D321" s="72" t="s">
        <v>47</v>
      </c>
      <c r="E321" s="72" t="s">
        <v>48</v>
      </c>
      <c r="F321" s="73">
        <v>270</v>
      </c>
      <c r="G321" s="74">
        <v>8.5</v>
      </c>
      <c r="H321" s="74">
        <v>9.8000000000000007</v>
      </c>
      <c r="I321" s="75"/>
      <c r="J321" s="75"/>
      <c r="K321" s="76">
        <v>0.1</v>
      </c>
      <c r="L321" s="77">
        <v>1</v>
      </c>
      <c r="M321" s="76">
        <v>0.1</v>
      </c>
      <c r="N321" s="78">
        <v>1.5599999999999999E-2</v>
      </c>
      <c r="O321" s="45">
        <f t="shared" si="6"/>
        <v>0.156</v>
      </c>
      <c r="P321" s="72">
        <v>12</v>
      </c>
    </row>
    <row r="322" spans="1:16" s="72" customFormat="1" ht="31" x14ac:dyDescent="0.35">
      <c r="A322" s="70">
        <v>44334</v>
      </c>
      <c r="B322" s="71">
        <v>44365</v>
      </c>
      <c r="C322" s="72" t="s">
        <v>328</v>
      </c>
      <c r="D322" s="72" t="s">
        <v>47</v>
      </c>
      <c r="E322" s="72" t="s">
        <v>48</v>
      </c>
      <c r="F322" s="73">
        <v>385</v>
      </c>
      <c r="G322" s="73">
        <v>8.8000000000000007</v>
      </c>
      <c r="H322" s="86">
        <v>10</v>
      </c>
      <c r="I322" s="75"/>
      <c r="J322" s="75"/>
      <c r="K322" s="76">
        <v>0.1</v>
      </c>
      <c r="L322" s="77">
        <v>1</v>
      </c>
      <c r="M322" s="76">
        <v>0.1</v>
      </c>
      <c r="N322" s="78">
        <v>1.44E-2</v>
      </c>
      <c r="O322" s="45">
        <f t="shared" si="6"/>
        <v>0.14399999999999999</v>
      </c>
      <c r="P322" s="72">
        <v>12</v>
      </c>
    </row>
    <row r="323" spans="1:16" s="95" customFormat="1" ht="30.75" customHeight="1" x14ac:dyDescent="0.35">
      <c r="A323" s="94">
        <v>44383</v>
      </c>
      <c r="B323" s="71">
        <v>44393</v>
      </c>
      <c r="C323" s="95" t="s">
        <v>329</v>
      </c>
      <c r="D323" s="95" t="s">
        <v>54</v>
      </c>
      <c r="E323" s="95" t="s">
        <v>48</v>
      </c>
      <c r="F323" s="99">
        <v>152</v>
      </c>
      <c r="G323" s="100">
        <v>2.82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7.1999999999999998E-3</v>
      </c>
      <c r="O323" s="45">
        <f t="shared" si="6"/>
        <v>7.1999999999999995E-2</v>
      </c>
      <c r="P323" s="95">
        <v>40</v>
      </c>
    </row>
    <row r="324" spans="1:16" s="95" customFormat="1" ht="30.75" customHeight="1" x14ac:dyDescent="0.35">
      <c r="A324" s="94">
        <v>44383</v>
      </c>
      <c r="B324" s="71">
        <v>44393</v>
      </c>
      <c r="C324" s="95" t="s">
        <v>330</v>
      </c>
      <c r="D324" s="95" t="s">
        <v>47</v>
      </c>
      <c r="E324" s="95" t="s">
        <v>48</v>
      </c>
      <c r="F324" s="99">
        <v>145</v>
      </c>
      <c r="G324" s="100">
        <v>4.5999999999999996</v>
      </c>
      <c r="H324" s="74">
        <v>5</v>
      </c>
      <c r="I324" s="75"/>
      <c r="J324" s="75"/>
      <c r="K324" s="97">
        <v>0.1</v>
      </c>
      <c r="L324" s="98">
        <v>1</v>
      </c>
      <c r="M324" s="97">
        <v>0.1</v>
      </c>
      <c r="N324" s="96">
        <v>9.5999999999999992E-3</v>
      </c>
      <c r="O324" s="45">
        <f t="shared" si="6"/>
        <v>9.5999999999999988E-2</v>
      </c>
      <c r="P324" s="95">
        <v>24</v>
      </c>
    </row>
    <row r="325" spans="1:16" s="95" customFormat="1" ht="30.75" customHeight="1" x14ac:dyDescent="0.35">
      <c r="A325" s="94">
        <v>44397</v>
      </c>
      <c r="B325" s="104">
        <v>44414</v>
      </c>
      <c r="C325" s="95" t="s">
        <v>333</v>
      </c>
      <c r="D325" s="95" t="s">
        <v>47</v>
      </c>
      <c r="E325" s="95" t="s">
        <v>48</v>
      </c>
      <c r="F325" s="99">
        <v>143</v>
      </c>
      <c r="G325" s="100">
        <v>4.0999999999999996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-2.64E-2</v>
      </c>
      <c r="O325" s="45">
        <f t="shared" si="6"/>
        <v>-0.26400000000000001</v>
      </c>
      <c r="P325" s="95">
        <v>24</v>
      </c>
    </row>
    <row r="326" spans="1:16" s="95" customFormat="1" ht="30.75" customHeight="1" x14ac:dyDescent="0.35">
      <c r="A326" s="94">
        <v>44393</v>
      </c>
      <c r="B326" s="104">
        <v>44420</v>
      </c>
      <c r="C326" s="95" t="s">
        <v>331</v>
      </c>
      <c r="D326" s="95" t="s">
        <v>47</v>
      </c>
      <c r="E326" s="95" t="s">
        <v>48</v>
      </c>
      <c r="F326" s="99">
        <v>145</v>
      </c>
      <c r="G326" s="100">
        <v>4.2</v>
      </c>
      <c r="H326" s="103">
        <v>3.25</v>
      </c>
      <c r="I326" s="75"/>
      <c r="J326" s="75"/>
      <c r="K326" s="97">
        <v>0.1</v>
      </c>
      <c r="L326" s="98">
        <v>1</v>
      </c>
      <c r="M326" s="97">
        <v>0.1</v>
      </c>
      <c r="N326" s="96">
        <v>-2.2800000000000001E-2</v>
      </c>
      <c r="O326" s="45">
        <f t="shared" ref="O326:O360" si="7">N326*10</f>
        <v>-0.22800000000000001</v>
      </c>
      <c r="P326" s="95">
        <v>24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338</v>
      </c>
      <c r="D327" s="95" t="s">
        <v>54</v>
      </c>
      <c r="E327" s="95" t="s">
        <v>48</v>
      </c>
      <c r="F327" s="99">
        <v>157</v>
      </c>
      <c r="G327" s="100">
        <v>2.6</v>
      </c>
      <c r="H327" s="74">
        <v>3</v>
      </c>
      <c r="I327" s="75"/>
      <c r="J327" s="75"/>
      <c r="K327" s="97">
        <v>0.1</v>
      </c>
      <c r="L327" s="98">
        <v>1</v>
      </c>
      <c r="M327" s="97">
        <v>0.1</v>
      </c>
      <c r="N327" s="96">
        <v>1.6E-2</v>
      </c>
      <c r="O327" s="45">
        <f t="shared" si="7"/>
        <v>0.16</v>
      </c>
      <c r="P327" s="95">
        <v>40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339</v>
      </c>
      <c r="D328" s="95" t="s">
        <v>54</v>
      </c>
      <c r="E328" s="95" t="s">
        <v>48</v>
      </c>
      <c r="F328" s="99">
        <v>156</v>
      </c>
      <c r="G328" s="100">
        <v>2.5</v>
      </c>
      <c r="H328" s="74">
        <v>3</v>
      </c>
      <c r="I328" s="75"/>
      <c r="J328" s="75"/>
      <c r="K328" s="97">
        <v>0.1</v>
      </c>
      <c r="L328" s="98">
        <v>1</v>
      </c>
      <c r="M328" s="97">
        <v>0.1</v>
      </c>
      <c r="N328" s="96">
        <v>0.02</v>
      </c>
      <c r="O328" s="45">
        <f t="shared" si="7"/>
        <v>0.2</v>
      </c>
      <c r="P328" s="95">
        <v>40</v>
      </c>
    </row>
    <row r="329" spans="1:16" s="95" customFormat="1" ht="30.75" customHeight="1" x14ac:dyDescent="0.35">
      <c r="A329" s="94">
        <v>44396</v>
      </c>
      <c r="B329" s="104">
        <v>44428</v>
      </c>
      <c r="C329" s="95" t="s">
        <v>340</v>
      </c>
      <c r="D329" s="95" t="s">
        <v>47</v>
      </c>
      <c r="E329" s="95" t="s">
        <v>48</v>
      </c>
      <c r="F329" s="99">
        <v>320</v>
      </c>
      <c r="G329" s="100">
        <v>9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2.4E-2</v>
      </c>
      <c r="O329" s="45">
        <f t="shared" si="7"/>
        <v>0.24</v>
      </c>
      <c r="P329" s="95">
        <v>24</v>
      </c>
    </row>
    <row r="330" spans="1:16" s="95" customFormat="1" ht="30.75" customHeight="1" x14ac:dyDescent="0.35">
      <c r="A330" s="94">
        <v>44411</v>
      </c>
      <c r="B330" s="104">
        <v>44428</v>
      </c>
      <c r="C330" s="95" t="s">
        <v>332</v>
      </c>
      <c r="D330" s="95" t="s">
        <v>47</v>
      </c>
      <c r="E330" s="95" t="s">
        <v>48</v>
      </c>
      <c r="F330" s="99">
        <v>225</v>
      </c>
      <c r="G330" s="100">
        <v>4.3</v>
      </c>
      <c r="H330" s="74">
        <v>5</v>
      </c>
      <c r="I330" s="75"/>
      <c r="J330" s="75"/>
      <c r="K330" s="97">
        <v>0.1</v>
      </c>
      <c r="L330" s="98">
        <v>1</v>
      </c>
      <c r="M330" s="97">
        <v>0.1</v>
      </c>
      <c r="N330" s="96">
        <v>1.6799999999999999E-2</v>
      </c>
      <c r="O330" s="45">
        <f t="shared" si="7"/>
        <v>0.16799999999999998</v>
      </c>
      <c r="P330" s="95">
        <v>24</v>
      </c>
    </row>
    <row r="331" spans="1:16" s="95" customFormat="1" ht="30.75" customHeight="1" x14ac:dyDescent="0.35">
      <c r="A331" s="94">
        <v>44412</v>
      </c>
      <c r="B331" s="104">
        <v>44428</v>
      </c>
      <c r="C331" s="95" t="s">
        <v>336</v>
      </c>
      <c r="D331" s="95" t="s">
        <v>47</v>
      </c>
      <c r="E331" s="95" t="s">
        <v>48</v>
      </c>
      <c r="F331" s="99">
        <v>365</v>
      </c>
      <c r="G331" s="100">
        <v>8.6</v>
      </c>
      <c r="H331" s="74">
        <v>10</v>
      </c>
      <c r="I331" s="75"/>
      <c r="J331" s="75"/>
      <c r="K331" s="97">
        <v>0.1</v>
      </c>
      <c r="L331" s="98">
        <v>1</v>
      </c>
      <c r="M331" s="97">
        <v>0.1</v>
      </c>
      <c r="N331" s="96">
        <v>1.5900000000000001E-2</v>
      </c>
      <c r="O331" s="45">
        <f t="shared" si="7"/>
        <v>0.159</v>
      </c>
      <c r="P331" s="95">
        <v>12</v>
      </c>
    </row>
    <row r="332" spans="1:16" s="95" customFormat="1" ht="30.75" customHeight="1" x14ac:dyDescent="0.35">
      <c r="A332" s="94">
        <v>44421</v>
      </c>
      <c r="B332" s="104">
        <v>44428</v>
      </c>
      <c r="C332" s="95" t="s">
        <v>335</v>
      </c>
      <c r="D332" s="95" t="s">
        <v>47</v>
      </c>
      <c r="E332" s="95" t="s">
        <v>48</v>
      </c>
      <c r="F332" s="99">
        <v>365</v>
      </c>
      <c r="G332" s="100">
        <v>3.8</v>
      </c>
      <c r="H332" s="74">
        <v>3.8</v>
      </c>
      <c r="I332" s="75"/>
      <c r="J332" s="75"/>
      <c r="K332" s="97">
        <v>0.1</v>
      </c>
      <c r="L332" s="98">
        <v>1</v>
      </c>
      <c r="M332" s="97">
        <v>0.1</v>
      </c>
      <c r="N332" s="96">
        <v>0</v>
      </c>
      <c r="O332" s="45">
        <f t="shared" si="7"/>
        <v>0</v>
      </c>
      <c r="P332" s="95">
        <v>26</v>
      </c>
    </row>
    <row r="333" spans="1:16" s="95" customFormat="1" ht="30.75" customHeight="1" x14ac:dyDescent="0.35">
      <c r="A333" s="94">
        <v>44411</v>
      </c>
      <c r="B333" s="104">
        <v>44456</v>
      </c>
      <c r="C333" s="95" t="s">
        <v>334</v>
      </c>
      <c r="D333" s="95" t="s">
        <v>54</v>
      </c>
      <c r="E333" s="95" t="s">
        <v>48</v>
      </c>
      <c r="F333" s="99">
        <v>156</v>
      </c>
      <c r="G333" s="100">
        <v>2.6</v>
      </c>
      <c r="H333" s="74">
        <v>3</v>
      </c>
      <c r="I333" s="75"/>
      <c r="J333" s="75"/>
      <c r="K333" s="97">
        <v>0.1</v>
      </c>
      <c r="L333" s="98">
        <v>1</v>
      </c>
      <c r="M333" s="97">
        <v>0.1</v>
      </c>
      <c r="N333" s="96">
        <v>1.6E-2</v>
      </c>
      <c r="O333" s="45">
        <f t="shared" si="7"/>
        <v>0.16</v>
      </c>
      <c r="P333" s="95">
        <v>40</v>
      </c>
    </row>
    <row r="334" spans="1:16" s="95" customFormat="1" ht="30" customHeight="1" x14ac:dyDescent="0.35">
      <c r="A334" s="94">
        <v>44421</v>
      </c>
      <c r="B334" s="104">
        <v>44456</v>
      </c>
      <c r="C334" s="95" t="s">
        <v>337</v>
      </c>
      <c r="D334" s="95" t="s">
        <v>47</v>
      </c>
      <c r="E334" s="95" t="s">
        <v>48</v>
      </c>
      <c r="F334" s="99">
        <v>420</v>
      </c>
      <c r="G334" s="100">
        <v>8.9</v>
      </c>
      <c r="H334" s="74">
        <v>10</v>
      </c>
      <c r="I334" s="75"/>
      <c r="J334" s="75"/>
      <c r="K334" s="97">
        <v>0.1</v>
      </c>
      <c r="L334" s="98">
        <v>1</v>
      </c>
      <c r="M334" s="97">
        <v>0.1</v>
      </c>
      <c r="N334" s="96">
        <v>1.21E-2</v>
      </c>
      <c r="O334" s="45">
        <f t="shared" si="7"/>
        <v>0.121</v>
      </c>
      <c r="P334" s="95">
        <v>11</v>
      </c>
    </row>
    <row r="335" spans="1:16" s="95" customFormat="1" ht="30.75" customHeight="1" x14ac:dyDescent="0.35">
      <c r="A335" s="105">
        <v>44462</v>
      </c>
      <c r="B335" s="104">
        <v>44497</v>
      </c>
      <c r="C335" s="95" t="s">
        <v>349</v>
      </c>
      <c r="D335" s="95" t="s">
        <v>54</v>
      </c>
      <c r="E335" s="95" t="s">
        <v>48</v>
      </c>
      <c r="F335" s="99">
        <v>154</v>
      </c>
      <c r="G335" s="100">
        <v>2.6</v>
      </c>
      <c r="H335" s="74">
        <v>2.95</v>
      </c>
      <c r="I335" s="75"/>
      <c r="J335" s="75"/>
      <c r="K335" s="97">
        <v>0.1</v>
      </c>
      <c r="L335" s="98">
        <v>1</v>
      </c>
      <c r="M335" s="97">
        <v>0.1</v>
      </c>
      <c r="N335" s="96">
        <v>1.4E-2</v>
      </c>
      <c r="O335" s="45">
        <f t="shared" si="7"/>
        <v>0.14000000000000001</v>
      </c>
      <c r="P335" s="95">
        <v>40</v>
      </c>
    </row>
    <row r="336" spans="1:16" s="95" customFormat="1" ht="30" customHeight="1" x14ac:dyDescent="0.35">
      <c r="A336" s="105">
        <v>44452</v>
      </c>
      <c r="B336" s="104">
        <v>44499</v>
      </c>
      <c r="C336" s="95" t="s">
        <v>341</v>
      </c>
      <c r="D336" s="95" t="s">
        <v>47</v>
      </c>
      <c r="E336" s="95" t="s">
        <v>48</v>
      </c>
      <c r="F336" s="99">
        <v>175</v>
      </c>
      <c r="G336" s="100">
        <v>8.8000000000000007</v>
      </c>
      <c r="H336" s="74">
        <v>6.16</v>
      </c>
      <c r="I336" s="75"/>
      <c r="J336" s="75"/>
      <c r="K336" s="97">
        <v>0.1</v>
      </c>
      <c r="L336" s="98">
        <v>1</v>
      </c>
      <c r="M336" s="97">
        <v>0.1</v>
      </c>
      <c r="N336" s="96">
        <v>-2.9000000000000001E-2</v>
      </c>
      <c r="O336" s="45">
        <f t="shared" si="7"/>
        <v>-0.29000000000000004</v>
      </c>
      <c r="P336" s="95">
        <v>11</v>
      </c>
    </row>
    <row r="337" spans="1:16" s="95" customFormat="1" ht="30" customHeight="1" x14ac:dyDescent="0.35">
      <c r="A337" s="105">
        <v>44452</v>
      </c>
      <c r="B337" s="94">
        <v>44470</v>
      </c>
      <c r="C337" s="95" t="s">
        <v>347</v>
      </c>
      <c r="D337" s="95" t="s">
        <v>47</v>
      </c>
      <c r="E337" s="95" t="s">
        <v>48</v>
      </c>
      <c r="F337" s="99">
        <v>429</v>
      </c>
      <c r="G337" s="100">
        <v>9</v>
      </c>
      <c r="H337" s="74">
        <v>7</v>
      </c>
      <c r="I337" s="75"/>
      <c r="J337" s="75"/>
      <c r="K337" s="97">
        <v>0.1</v>
      </c>
      <c r="L337" s="98">
        <v>1</v>
      </c>
      <c r="M337" s="97">
        <v>0.1</v>
      </c>
      <c r="N337" s="96">
        <v>-2.1999999999999999E-2</v>
      </c>
      <c r="O337" s="45">
        <f t="shared" si="7"/>
        <v>-0.21999999999999997</v>
      </c>
      <c r="P337" s="95">
        <v>11</v>
      </c>
    </row>
    <row r="338" spans="1:16" s="95" customFormat="1" ht="30" customHeight="1" x14ac:dyDescent="0.35">
      <c r="A338" s="105">
        <v>44452</v>
      </c>
      <c r="B338" s="94">
        <v>44470</v>
      </c>
      <c r="C338" s="95" t="s">
        <v>347</v>
      </c>
      <c r="D338" s="95" t="s">
        <v>47</v>
      </c>
      <c r="E338" s="95" t="s">
        <v>48</v>
      </c>
      <c r="F338" s="99">
        <v>429</v>
      </c>
      <c r="G338" s="100">
        <v>9</v>
      </c>
      <c r="H338" s="74">
        <v>7</v>
      </c>
      <c r="I338" s="75"/>
      <c r="J338" s="75"/>
      <c r="K338" s="97">
        <v>0.1</v>
      </c>
      <c r="L338" s="98">
        <v>1</v>
      </c>
      <c r="M338" s="97">
        <v>0.1</v>
      </c>
      <c r="N338" s="96">
        <v>-2.1999999999999999E-2</v>
      </c>
      <c r="O338" s="45">
        <f t="shared" si="7"/>
        <v>-0.21999999999999997</v>
      </c>
      <c r="P338" s="95">
        <v>11</v>
      </c>
    </row>
    <row r="339" spans="1:16" s="95" customFormat="1" ht="30.75" customHeight="1" x14ac:dyDescent="0.35">
      <c r="A339" s="105">
        <v>44452</v>
      </c>
      <c r="B339" s="94">
        <v>44470</v>
      </c>
      <c r="C339" s="95" t="s">
        <v>351</v>
      </c>
      <c r="D339" s="95" t="s">
        <v>54</v>
      </c>
      <c r="E339" s="95" t="s">
        <v>48</v>
      </c>
      <c r="F339" s="99">
        <v>154</v>
      </c>
      <c r="G339" s="100">
        <v>2.6</v>
      </c>
      <c r="H339" s="74">
        <v>2.96</v>
      </c>
      <c r="I339" s="75"/>
      <c r="J339" s="75"/>
      <c r="K339" s="97">
        <v>0.1</v>
      </c>
      <c r="L339" s="98">
        <v>1</v>
      </c>
      <c r="M339" s="97">
        <v>0.1</v>
      </c>
      <c r="N339" s="96">
        <v>1.44E-2</v>
      </c>
      <c r="O339" s="45">
        <f t="shared" si="7"/>
        <v>0.14399999999999999</v>
      </c>
      <c r="P339" s="95">
        <v>40</v>
      </c>
    </row>
    <row r="340" spans="1:16" s="95" customFormat="1" ht="30.75" customHeight="1" x14ac:dyDescent="0.35">
      <c r="A340" s="105">
        <v>44462</v>
      </c>
      <c r="B340" s="94">
        <v>44473</v>
      </c>
      <c r="C340" s="95" t="s">
        <v>348</v>
      </c>
      <c r="D340" s="95" t="s">
        <v>54</v>
      </c>
      <c r="E340" s="95" t="s">
        <v>48</v>
      </c>
      <c r="F340" s="99">
        <v>140</v>
      </c>
      <c r="G340" s="100">
        <v>2.6</v>
      </c>
      <c r="H340" s="74">
        <v>2.9</v>
      </c>
      <c r="I340" s="75"/>
      <c r="J340" s="75"/>
      <c r="K340" s="97">
        <v>0.1</v>
      </c>
      <c r="L340" s="98">
        <v>1</v>
      </c>
      <c r="M340" s="97">
        <v>0.1</v>
      </c>
      <c r="N340" s="96">
        <v>1.2E-2</v>
      </c>
      <c r="O340" s="45">
        <f t="shared" si="7"/>
        <v>0.12</v>
      </c>
      <c r="P340" s="95">
        <v>40</v>
      </c>
    </row>
    <row r="341" spans="1:16" s="95" customFormat="1" ht="30" customHeight="1" x14ac:dyDescent="0.35">
      <c r="A341" s="105">
        <v>44460</v>
      </c>
      <c r="B341" s="106">
        <v>44484</v>
      </c>
      <c r="C341" s="95" t="s">
        <v>344</v>
      </c>
      <c r="D341" s="95" t="s">
        <v>47</v>
      </c>
      <c r="E341" s="95" t="s">
        <v>48</v>
      </c>
      <c r="F341" s="99">
        <v>140</v>
      </c>
      <c r="G341" s="100">
        <v>16</v>
      </c>
      <c r="H341" s="74">
        <v>20</v>
      </c>
      <c r="I341" s="75"/>
      <c r="J341" s="75"/>
      <c r="K341" s="97">
        <v>0.1</v>
      </c>
      <c r="L341" s="98">
        <v>1</v>
      </c>
      <c r="M341" s="97">
        <v>0.1</v>
      </c>
      <c r="N341" s="96">
        <v>2.4E-2</v>
      </c>
      <c r="O341" s="45">
        <f t="shared" si="7"/>
        <v>0.24</v>
      </c>
      <c r="P341" s="95">
        <v>6</v>
      </c>
    </row>
    <row r="342" spans="1:16" s="95" customFormat="1" ht="30" customHeight="1" x14ac:dyDescent="0.35">
      <c r="A342" s="105">
        <v>44461</v>
      </c>
      <c r="B342" s="106">
        <v>44484</v>
      </c>
      <c r="C342" s="95" t="s">
        <v>346</v>
      </c>
      <c r="D342" s="95" t="s">
        <v>47</v>
      </c>
      <c r="E342" s="95" t="s">
        <v>48</v>
      </c>
      <c r="F342" s="99">
        <v>265</v>
      </c>
      <c r="G342" s="100">
        <v>8.8000000000000007</v>
      </c>
      <c r="H342" s="107">
        <v>10</v>
      </c>
      <c r="I342" s="75"/>
      <c r="J342" s="75"/>
      <c r="K342" s="97">
        <v>0.1</v>
      </c>
      <c r="L342" s="98">
        <v>1</v>
      </c>
      <c r="M342" s="97">
        <v>0.1</v>
      </c>
      <c r="N342" s="96">
        <v>1.32E-2</v>
      </c>
      <c r="O342" s="45">
        <f t="shared" si="7"/>
        <v>0.13200000000000001</v>
      </c>
      <c r="P342" s="95">
        <v>11</v>
      </c>
    </row>
    <row r="343" spans="1:16" s="95" customFormat="1" ht="30" customHeight="1" x14ac:dyDescent="0.35">
      <c r="A343" s="105">
        <v>44459</v>
      </c>
      <c r="B343" s="106">
        <v>44484</v>
      </c>
      <c r="C343" s="95" t="s">
        <v>343</v>
      </c>
      <c r="D343" s="95" t="s">
        <v>47</v>
      </c>
      <c r="E343" s="95" t="s">
        <v>48</v>
      </c>
      <c r="F343" s="99">
        <v>330</v>
      </c>
      <c r="G343" s="100">
        <v>8.5</v>
      </c>
      <c r="H343" s="74">
        <v>10</v>
      </c>
      <c r="I343" s="75"/>
      <c r="J343" s="75"/>
      <c r="K343" s="97">
        <v>0.1</v>
      </c>
      <c r="L343" s="98">
        <v>1</v>
      </c>
      <c r="M343" s="97">
        <v>0.1</v>
      </c>
      <c r="N343" s="96">
        <v>1.6500000000000001E-2</v>
      </c>
      <c r="O343" s="45">
        <f t="shared" si="7"/>
        <v>0.16500000000000001</v>
      </c>
      <c r="P343" s="95">
        <v>11</v>
      </c>
    </row>
    <row r="344" spans="1:16" s="95" customFormat="1" ht="30" customHeight="1" x14ac:dyDescent="0.35">
      <c r="A344" s="105">
        <v>44460</v>
      </c>
      <c r="B344" s="106">
        <v>44484</v>
      </c>
      <c r="C344" s="95" t="s">
        <v>345</v>
      </c>
      <c r="D344" s="95" t="s">
        <v>47</v>
      </c>
      <c r="E344" s="95" t="s">
        <v>48</v>
      </c>
      <c r="F344" s="99">
        <v>140</v>
      </c>
      <c r="G344" s="100">
        <v>4.3</v>
      </c>
      <c r="H344" s="107">
        <v>5</v>
      </c>
      <c r="I344" s="75"/>
      <c r="J344" s="75"/>
      <c r="K344" s="97">
        <v>0.1</v>
      </c>
      <c r="L344" s="98">
        <v>1</v>
      </c>
      <c r="M344" s="97">
        <v>0.1</v>
      </c>
      <c r="N344" s="96">
        <v>1.61E-2</v>
      </c>
      <c r="O344" s="45">
        <f t="shared" si="7"/>
        <v>0.161</v>
      </c>
      <c r="P344" s="95">
        <v>23</v>
      </c>
    </row>
    <row r="345" spans="1:16" s="95" customFormat="1" ht="30" customHeight="1" x14ac:dyDescent="0.35">
      <c r="A345" s="105">
        <v>44469</v>
      </c>
      <c r="B345" s="106">
        <v>44484</v>
      </c>
      <c r="C345" s="95" t="s">
        <v>354</v>
      </c>
      <c r="D345" s="95" t="s">
        <v>47</v>
      </c>
      <c r="E345" s="95" t="s">
        <v>48</v>
      </c>
      <c r="F345" s="99">
        <v>65</v>
      </c>
      <c r="G345" s="100">
        <v>2.7</v>
      </c>
      <c r="H345" s="107">
        <v>3</v>
      </c>
      <c r="I345" s="75"/>
      <c r="J345" s="75"/>
      <c r="K345" s="97">
        <v>0.1</v>
      </c>
      <c r="L345" s="98">
        <v>1</v>
      </c>
      <c r="M345" s="97">
        <v>0.1</v>
      </c>
      <c r="N345" s="96">
        <v>1.11E-2</v>
      </c>
      <c r="O345" s="45">
        <f t="shared" si="7"/>
        <v>0.111</v>
      </c>
      <c r="P345" s="95">
        <v>37</v>
      </c>
    </row>
    <row r="346" spans="1:16" s="95" customFormat="1" ht="30" customHeight="1" x14ac:dyDescent="0.35">
      <c r="A346" s="105">
        <v>44456</v>
      </c>
      <c r="B346" s="106">
        <v>44484</v>
      </c>
      <c r="C346" s="95" t="s">
        <v>342</v>
      </c>
      <c r="D346" s="95" t="s">
        <v>47</v>
      </c>
      <c r="E346" s="95" t="s">
        <v>48</v>
      </c>
      <c r="F346" s="99">
        <v>420</v>
      </c>
      <c r="G346" s="100">
        <v>9</v>
      </c>
      <c r="H346" s="74">
        <v>10</v>
      </c>
      <c r="I346" s="75"/>
      <c r="J346" s="75"/>
      <c r="K346" s="97">
        <v>0.1</v>
      </c>
      <c r="L346" s="98">
        <v>1</v>
      </c>
      <c r="M346" s="97">
        <v>0.1</v>
      </c>
      <c r="N346" s="96">
        <v>1.0999999999999999E-2</v>
      </c>
      <c r="O346" s="45">
        <f t="shared" si="7"/>
        <v>0.10999999999999999</v>
      </c>
      <c r="P346" s="95">
        <v>11</v>
      </c>
    </row>
    <row r="347" spans="1:16" s="95" customFormat="1" ht="30" customHeight="1" x14ac:dyDescent="0.35">
      <c r="A347" s="105">
        <v>44470</v>
      </c>
      <c r="B347" s="106">
        <v>44519</v>
      </c>
      <c r="C347" s="95" t="s">
        <v>350</v>
      </c>
      <c r="D347" s="95" t="s">
        <v>47</v>
      </c>
      <c r="E347" s="95" t="s">
        <v>48</v>
      </c>
      <c r="F347" s="99">
        <v>350</v>
      </c>
      <c r="G347" s="100">
        <v>16.5</v>
      </c>
      <c r="H347" s="74">
        <v>20</v>
      </c>
      <c r="I347" s="75"/>
      <c r="J347" s="75"/>
      <c r="K347" s="97">
        <v>0.1</v>
      </c>
      <c r="L347" s="98">
        <v>1</v>
      </c>
      <c r="M347" s="97">
        <v>0.1</v>
      </c>
      <c r="N347" s="96">
        <v>2.1000000000000001E-2</v>
      </c>
      <c r="O347" s="45">
        <f t="shared" si="7"/>
        <v>0.21000000000000002</v>
      </c>
      <c r="P347" s="95">
        <v>6</v>
      </c>
    </row>
    <row r="348" spans="1:16" s="95" customFormat="1" ht="30" customHeight="1" x14ac:dyDescent="0.35">
      <c r="A348" s="105">
        <v>44470</v>
      </c>
      <c r="B348" s="106">
        <v>44519</v>
      </c>
      <c r="C348" s="95" t="s">
        <v>352</v>
      </c>
      <c r="D348" s="95" t="s">
        <v>47</v>
      </c>
      <c r="E348" s="95" t="s">
        <v>48</v>
      </c>
      <c r="F348" s="99">
        <v>140</v>
      </c>
      <c r="G348" s="100">
        <v>4.2</v>
      </c>
      <c r="H348" s="107">
        <v>5</v>
      </c>
      <c r="I348" s="75"/>
      <c r="J348" s="75"/>
      <c r="K348" s="97">
        <v>0.1</v>
      </c>
      <c r="L348" s="98">
        <v>1</v>
      </c>
      <c r="M348" s="97">
        <v>0.1</v>
      </c>
      <c r="N348" s="96">
        <v>1.9199999999999998E-2</v>
      </c>
      <c r="O348" s="45">
        <f t="shared" si="7"/>
        <v>0.19199999999999998</v>
      </c>
      <c r="P348" s="95">
        <v>24</v>
      </c>
    </row>
    <row r="349" spans="1:16" s="95" customFormat="1" ht="30" customHeight="1" x14ac:dyDescent="0.35">
      <c r="A349" s="105">
        <v>44473</v>
      </c>
      <c r="B349" s="106">
        <v>44519</v>
      </c>
      <c r="C349" s="95" t="s">
        <v>353</v>
      </c>
      <c r="D349" s="95" t="s">
        <v>47</v>
      </c>
      <c r="E349" s="95" t="s">
        <v>48</v>
      </c>
      <c r="F349" s="99">
        <v>40</v>
      </c>
      <c r="G349" s="100">
        <v>2.6</v>
      </c>
      <c r="H349" s="107">
        <v>3</v>
      </c>
      <c r="I349" s="75"/>
      <c r="J349" s="75"/>
      <c r="K349" s="97">
        <v>0.1</v>
      </c>
      <c r="L349" s="98">
        <v>1</v>
      </c>
      <c r="M349" s="97">
        <v>0.1</v>
      </c>
      <c r="N349" s="96">
        <v>1.4800000000000001E-2</v>
      </c>
      <c r="O349" s="45">
        <f t="shared" si="7"/>
        <v>0.14800000000000002</v>
      </c>
      <c r="P349" s="95">
        <v>37</v>
      </c>
    </row>
    <row r="350" spans="1:16" s="95" customFormat="1" ht="30" customHeight="1" x14ac:dyDescent="0.35">
      <c r="A350" s="105">
        <v>44487</v>
      </c>
      <c r="B350" s="106">
        <v>44519</v>
      </c>
      <c r="C350" s="95" t="s">
        <v>355</v>
      </c>
      <c r="D350" s="95" t="s">
        <v>54</v>
      </c>
      <c r="E350" s="95" t="s">
        <v>48</v>
      </c>
      <c r="F350" s="99">
        <v>150</v>
      </c>
      <c r="G350" s="100">
        <v>2.5</v>
      </c>
      <c r="H350" s="107">
        <v>3</v>
      </c>
      <c r="I350" s="75"/>
      <c r="J350" s="75"/>
      <c r="K350" s="97">
        <v>0.1</v>
      </c>
      <c r="L350" s="98">
        <v>1</v>
      </c>
      <c r="M350" s="97">
        <v>0.1</v>
      </c>
      <c r="N350" s="96">
        <v>0.02</v>
      </c>
      <c r="O350" s="45">
        <f t="shared" si="7"/>
        <v>0.2</v>
      </c>
      <c r="P350" s="95">
        <v>40</v>
      </c>
    </row>
    <row r="351" spans="1:16" s="95" customFormat="1" ht="30" customHeight="1" x14ac:dyDescent="0.35">
      <c r="A351" s="105">
        <v>44501</v>
      </c>
      <c r="B351" s="106">
        <v>44519</v>
      </c>
      <c r="C351" s="95" t="s">
        <v>356</v>
      </c>
      <c r="D351" s="95" t="s">
        <v>47</v>
      </c>
      <c r="E351" s="95" t="s">
        <v>48</v>
      </c>
      <c r="F351" s="99">
        <v>110</v>
      </c>
      <c r="G351" s="100">
        <v>4</v>
      </c>
      <c r="H351" s="107">
        <v>5</v>
      </c>
      <c r="I351" s="75"/>
      <c r="J351" s="75"/>
      <c r="K351" s="97">
        <v>0.1</v>
      </c>
      <c r="L351" s="98">
        <v>1</v>
      </c>
      <c r="M351" s="97">
        <v>0.1</v>
      </c>
      <c r="N351" s="96">
        <v>2.5000000000000001E-2</v>
      </c>
      <c r="O351" s="45">
        <f t="shared" si="7"/>
        <v>0.25</v>
      </c>
      <c r="P351" s="95">
        <v>25</v>
      </c>
    </row>
    <row r="352" spans="1:16" s="95" customFormat="1" ht="30" customHeight="1" x14ac:dyDescent="0.35">
      <c r="A352" s="105">
        <v>44502</v>
      </c>
      <c r="B352" s="106">
        <v>44519</v>
      </c>
      <c r="C352" s="95" t="s">
        <v>359</v>
      </c>
      <c r="D352" s="95" t="s">
        <v>47</v>
      </c>
      <c r="E352" s="95" t="s">
        <v>48</v>
      </c>
      <c r="F352" s="99">
        <v>395</v>
      </c>
      <c r="G352" s="100">
        <v>9</v>
      </c>
      <c r="H352" s="74">
        <v>5</v>
      </c>
      <c r="I352" s="75"/>
      <c r="J352" s="75"/>
      <c r="K352" s="97">
        <v>0.1</v>
      </c>
      <c r="L352" s="98">
        <v>1</v>
      </c>
      <c r="M352" s="97">
        <v>0.1</v>
      </c>
      <c r="N352" s="96">
        <v>-4.3999999999999997E-2</v>
      </c>
      <c r="O352" s="45">
        <f t="shared" si="7"/>
        <v>-0.43999999999999995</v>
      </c>
      <c r="P352" s="95">
        <v>11</v>
      </c>
    </row>
    <row r="353" spans="1:16" s="95" customFormat="1" ht="30" customHeight="1" x14ac:dyDescent="0.35">
      <c r="A353" s="105">
        <v>44501</v>
      </c>
      <c r="B353" s="106">
        <v>44518</v>
      </c>
      <c r="C353" s="95" t="s">
        <v>357</v>
      </c>
      <c r="D353" s="95" t="s">
        <v>47</v>
      </c>
      <c r="E353" s="95" t="s">
        <v>48</v>
      </c>
      <c r="F353" s="99">
        <v>98</v>
      </c>
      <c r="G353" s="100">
        <v>2.7</v>
      </c>
      <c r="H353" s="107">
        <v>1.5</v>
      </c>
      <c r="I353" s="75"/>
      <c r="J353" s="75"/>
      <c r="K353" s="97">
        <v>0.1</v>
      </c>
      <c r="L353" s="98">
        <v>1</v>
      </c>
      <c r="M353" s="97">
        <v>0.1</v>
      </c>
      <c r="N353" s="96">
        <v>-4.4400000000000002E-2</v>
      </c>
      <c r="O353" s="45">
        <f t="shared" si="7"/>
        <v>-0.44400000000000001</v>
      </c>
      <c r="P353" s="95">
        <v>37</v>
      </c>
    </row>
    <row r="354" spans="1:16" s="95" customFormat="1" ht="30" customHeight="1" x14ac:dyDescent="0.35">
      <c r="A354" s="105">
        <v>44503</v>
      </c>
      <c r="B354" s="106">
        <v>44519</v>
      </c>
      <c r="C354" s="95" t="s">
        <v>360</v>
      </c>
      <c r="D354" s="95" t="s">
        <v>47</v>
      </c>
      <c r="E354" s="95" t="s">
        <v>48</v>
      </c>
      <c r="F354" s="99">
        <v>46</v>
      </c>
      <c r="G354" s="100">
        <v>2.7</v>
      </c>
      <c r="H354" s="107">
        <v>2</v>
      </c>
      <c r="I354" s="75"/>
      <c r="J354" s="75"/>
      <c r="K354" s="97">
        <v>0.1</v>
      </c>
      <c r="L354" s="98">
        <v>1</v>
      </c>
      <c r="M354" s="97">
        <v>0.1</v>
      </c>
      <c r="N354" s="96">
        <v>-2.5899999999999999E-2</v>
      </c>
      <c r="O354" s="45">
        <f t="shared" si="7"/>
        <v>-0.25900000000000001</v>
      </c>
      <c r="P354" s="95">
        <v>40</v>
      </c>
    </row>
    <row r="355" spans="1:16" s="95" customFormat="1" ht="30" customHeight="1" x14ac:dyDescent="0.35">
      <c r="A355" s="105">
        <v>44503</v>
      </c>
      <c r="B355" s="106">
        <v>44519</v>
      </c>
      <c r="C355" s="95" t="s">
        <v>361</v>
      </c>
      <c r="D355" s="95" t="s">
        <v>47</v>
      </c>
      <c r="E355" s="95" t="s">
        <v>48</v>
      </c>
      <c r="F355" s="99">
        <v>282.5</v>
      </c>
      <c r="G355" s="100">
        <v>4</v>
      </c>
      <c r="H355" s="107">
        <v>2.5</v>
      </c>
      <c r="I355" s="75"/>
      <c r="J355" s="75"/>
      <c r="K355" s="97">
        <v>0.1</v>
      </c>
      <c r="L355" s="98">
        <v>1</v>
      </c>
      <c r="M355" s="97">
        <v>0.1</v>
      </c>
      <c r="N355" s="96">
        <v>-3.5999999999999997E-2</v>
      </c>
      <c r="O355" s="45">
        <f t="shared" si="7"/>
        <v>-0.36</v>
      </c>
      <c r="P355" s="95">
        <v>24</v>
      </c>
    </row>
    <row r="356" spans="1:16" s="95" customFormat="1" ht="30" customHeight="1" x14ac:dyDescent="0.35">
      <c r="A356" s="105">
        <v>44502</v>
      </c>
      <c r="B356" s="106">
        <v>44519</v>
      </c>
      <c r="C356" s="95" t="s">
        <v>358</v>
      </c>
      <c r="D356" s="95" t="s">
        <v>47</v>
      </c>
      <c r="E356" s="95" t="s">
        <v>48</v>
      </c>
      <c r="F356" s="99">
        <v>280</v>
      </c>
      <c r="G356" s="100">
        <v>4</v>
      </c>
      <c r="H356" s="107">
        <v>4.99</v>
      </c>
      <c r="I356" s="75"/>
      <c r="J356" s="75"/>
      <c r="K356" s="97">
        <v>0.1</v>
      </c>
      <c r="L356" s="98">
        <v>1</v>
      </c>
      <c r="M356" s="97">
        <v>0.1</v>
      </c>
      <c r="N356" s="96">
        <v>2.4799999999999999E-2</v>
      </c>
      <c r="O356" s="45">
        <f t="shared" si="7"/>
        <v>0.248</v>
      </c>
      <c r="P356" s="95">
        <v>25</v>
      </c>
    </row>
    <row r="357" spans="1:16" s="95" customFormat="1" ht="30" customHeight="1" x14ac:dyDescent="0.35">
      <c r="A357" s="105">
        <v>44522</v>
      </c>
      <c r="B357" s="106">
        <v>44539</v>
      </c>
      <c r="C357" s="95" t="s">
        <v>362</v>
      </c>
      <c r="D357" s="95" t="s">
        <v>54</v>
      </c>
      <c r="E357" s="95" t="s">
        <v>48</v>
      </c>
      <c r="F357" s="99">
        <v>152</v>
      </c>
      <c r="G357" s="100">
        <v>2.6</v>
      </c>
      <c r="H357" s="107">
        <v>2.7</v>
      </c>
      <c r="I357" s="75"/>
      <c r="J357" s="75"/>
      <c r="K357" s="97">
        <v>0.1</v>
      </c>
      <c r="L357" s="98">
        <v>1</v>
      </c>
      <c r="M357" s="97">
        <v>0.1</v>
      </c>
      <c r="N357" s="96">
        <v>8.0000000000000002E-3</v>
      </c>
      <c r="O357" s="45">
        <f t="shared" si="7"/>
        <v>0.08</v>
      </c>
      <c r="P357" s="95">
        <v>80</v>
      </c>
    </row>
    <row r="358" spans="1:16" s="95" customFormat="1" ht="30" customHeight="1" x14ac:dyDescent="0.35">
      <c r="A358" s="105">
        <v>44526</v>
      </c>
      <c r="B358" s="106">
        <v>44547</v>
      </c>
      <c r="C358" s="95" t="s">
        <v>363</v>
      </c>
      <c r="D358" s="95" t="s">
        <v>47</v>
      </c>
      <c r="E358" s="95" t="s">
        <v>48</v>
      </c>
      <c r="F358" s="99">
        <v>152</v>
      </c>
      <c r="G358" s="100">
        <v>3.8</v>
      </c>
      <c r="H358" s="107">
        <v>4.5</v>
      </c>
      <c r="I358" s="75"/>
      <c r="J358" s="75"/>
      <c r="K358" s="97">
        <v>0.1</v>
      </c>
      <c r="L358" s="98">
        <v>1</v>
      </c>
      <c r="M358" s="97">
        <v>0.1</v>
      </c>
      <c r="N358" s="96">
        <v>1.8200000000000001E-2</v>
      </c>
      <c r="O358" s="45">
        <f t="shared" si="7"/>
        <v>0.182</v>
      </c>
      <c r="P358" s="95">
        <v>26</v>
      </c>
    </row>
    <row r="359" spans="1:16" s="95" customFormat="1" ht="30" customHeight="1" x14ac:dyDescent="0.35">
      <c r="A359" s="105">
        <v>44530</v>
      </c>
      <c r="B359" s="106">
        <v>44547</v>
      </c>
      <c r="C359" s="95" t="s">
        <v>364</v>
      </c>
      <c r="D359" s="95" t="s">
        <v>47</v>
      </c>
      <c r="E359" s="95" t="s">
        <v>48</v>
      </c>
      <c r="F359" s="99">
        <v>360</v>
      </c>
      <c r="G359" s="100">
        <v>16</v>
      </c>
      <c r="H359" s="107">
        <v>20</v>
      </c>
      <c r="I359" s="75"/>
      <c r="J359" s="75"/>
      <c r="K359" s="97">
        <v>0.1</v>
      </c>
      <c r="L359" s="98">
        <v>1</v>
      </c>
      <c r="M359" s="97">
        <v>0.1</v>
      </c>
      <c r="N359" s="96">
        <v>2.4E-2</v>
      </c>
      <c r="O359" s="45">
        <f t="shared" si="7"/>
        <v>0.24</v>
      </c>
      <c r="P359" s="95">
        <v>6</v>
      </c>
    </row>
    <row r="360" spans="1:16" s="95" customFormat="1" ht="30" customHeight="1" x14ac:dyDescent="0.35">
      <c r="A360" s="105">
        <v>44530</v>
      </c>
      <c r="B360" s="106">
        <v>44547</v>
      </c>
      <c r="C360" s="95" t="s">
        <v>365</v>
      </c>
      <c r="D360" s="95" t="s">
        <v>47</v>
      </c>
      <c r="E360" s="95" t="s">
        <v>48</v>
      </c>
      <c r="F360" s="99">
        <v>42</v>
      </c>
      <c r="G360" s="100">
        <v>2.7</v>
      </c>
      <c r="H360" s="107">
        <v>3</v>
      </c>
      <c r="I360" s="75"/>
      <c r="J360" s="75"/>
      <c r="K360" s="97">
        <v>0.1</v>
      </c>
      <c r="L360" s="98">
        <v>1</v>
      </c>
      <c r="M360" s="97">
        <v>0.1</v>
      </c>
      <c r="N360" s="96">
        <v>2.18E-2</v>
      </c>
      <c r="O360" s="45">
        <f t="shared" si="7"/>
        <v>0.218</v>
      </c>
      <c r="P360" s="95">
        <v>37</v>
      </c>
    </row>
    <row r="361" spans="1:16" s="95" customFormat="1" ht="30" customHeight="1" x14ac:dyDescent="0.35">
      <c r="A361" s="105"/>
      <c r="B361" s="106"/>
      <c r="F361" s="99"/>
      <c r="G361" s="100"/>
      <c r="H361" s="107"/>
      <c r="I361" s="75"/>
      <c r="J361" s="75"/>
      <c r="K361" s="97"/>
      <c r="L361" s="98"/>
      <c r="M361" s="97"/>
      <c r="N361" s="96"/>
      <c r="O361" s="101"/>
    </row>
    <row r="362" spans="1:16" s="95" customFormat="1" ht="30" customHeight="1" x14ac:dyDescent="0.35">
      <c r="A362" s="105"/>
      <c r="B362" s="106"/>
      <c r="F362" s="99"/>
      <c r="G362" s="100"/>
      <c r="H362" s="107"/>
      <c r="I362" s="75"/>
      <c r="J362" s="75"/>
      <c r="K362" s="97"/>
      <c r="L362" s="98"/>
      <c r="M362" s="97"/>
      <c r="N362" s="96"/>
      <c r="O362" s="101"/>
    </row>
    <row r="363" spans="1:16" s="95" customFormat="1" ht="30.75" customHeight="1" x14ac:dyDescent="0.35">
      <c r="A363" s="105"/>
      <c r="B363" s="108" t="s">
        <v>369</v>
      </c>
      <c r="F363" s="99"/>
      <c r="G363" s="100"/>
      <c r="H363" s="74"/>
      <c r="I363" s="75"/>
      <c r="J363" s="75"/>
      <c r="K363" s="97"/>
      <c r="L363" s="98"/>
      <c r="M363" s="97"/>
      <c r="N363" s="96"/>
      <c r="O363" s="45"/>
    </row>
    <row r="364" spans="1:16" s="95" customFormat="1" ht="30.75" customHeight="1" x14ac:dyDescent="0.35">
      <c r="A364" s="105"/>
      <c r="B364" s="108"/>
      <c r="F364" s="99"/>
      <c r="G364" s="100"/>
      <c r="H364" s="74"/>
      <c r="I364" s="75"/>
      <c r="J364" s="75"/>
      <c r="K364" s="97"/>
      <c r="L364" s="98"/>
      <c r="M364" s="97"/>
      <c r="N364" s="96"/>
      <c r="O364" s="45"/>
    </row>
    <row r="365" spans="1:16" s="95" customFormat="1" ht="30.75" customHeight="1" x14ac:dyDescent="0.35">
      <c r="A365" s="94">
        <v>44575</v>
      </c>
      <c r="B365" s="106">
        <v>44580</v>
      </c>
      <c r="C365" s="95" t="s">
        <v>372</v>
      </c>
      <c r="D365" s="95" t="s">
        <v>47</v>
      </c>
      <c r="E365" s="95" t="s">
        <v>48</v>
      </c>
      <c r="F365" s="99">
        <v>150</v>
      </c>
      <c r="G365" s="100">
        <v>8.5</v>
      </c>
      <c r="H365" s="74">
        <v>7.4</v>
      </c>
      <c r="I365" s="75"/>
      <c r="J365" s="75"/>
      <c r="K365" s="97">
        <v>0.1</v>
      </c>
      <c r="L365" s="98">
        <v>1</v>
      </c>
      <c r="M365" s="97">
        <v>0.1</v>
      </c>
      <c r="N365" s="96">
        <v>-1.32E-2</v>
      </c>
      <c r="O365" s="45">
        <f t="shared" ref="O365:O429" si="8">N365*10</f>
        <v>-0.13200000000000001</v>
      </c>
      <c r="P365" s="95">
        <v>12</v>
      </c>
    </row>
    <row r="366" spans="1:16" s="95" customFormat="1" ht="30.75" customHeight="1" x14ac:dyDescent="0.35">
      <c r="A366" s="94">
        <v>44574</v>
      </c>
      <c r="B366" s="106">
        <v>44585</v>
      </c>
      <c r="C366" s="95" t="s">
        <v>371</v>
      </c>
      <c r="D366" s="95" t="s">
        <v>47</v>
      </c>
      <c r="E366" s="95" t="s">
        <v>48</v>
      </c>
      <c r="F366" s="99">
        <v>480</v>
      </c>
      <c r="G366" s="100">
        <v>32</v>
      </c>
      <c r="H366" s="74">
        <v>19.600000000000001</v>
      </c>
      <c r="I366" s="75"/>
      <c r="J366" s="75"/>
      <c r="K366" s="97">
        <v>0.1</v>
      </c>
      <c r="L366" s="98">
        <v>1</v>
      </c>
      <c r="M366" s="97">
        <v>0.1</v>
      </c>
      <c r="N366" s="96">
        <v>1.5599999999999999E-2</v>
      </c>
      <c r="O366" s="45">
        <f t="shared" si="8"/>
        <v>0.156</v>
      </c>
      <c r="P366" s="95">
        <v>6</v>
      </c>
    </row>
    <row r="367" spans="1:16" s="95" customFormat="1" ht="30.75" customHeight="1" x14ac:dyDescent="0.35">
      <c r="A367" s="94">
        <v>44575</v>
      </c>
      <c r="B367" s="106">
        <v>44586</v>
      </c>
      <c r="C367" s="95" t="s">
        <v>373</v>
      </c>
      <c r="D367" s="95" t="s">
        <v>47</v>
      </c>
      <c r="E367" s="95" t="s">
        <v>48</v>
      </c>
      <c r="F367" s="99">
        <v>477</v>
      </c>
      <c r="G367" s="100">
        <v>29</v>
      </c>
      <c r="H367" s="74">
        <v>9.8699999999999992</v>
      </c>
      <c r="I367" s="75"/>
      <c r="J367" s="75"/>
      <c r="K367" s="97">
        <v>0.1</v>
      </c>
      <c r="L367" s="98">
        <v>1</v>
      </c>
      <c r="M367" s="97">
        <v>0.1</v>
      </c>
      <c r="N367" s="96">
        <v>1.6400000000000001E-2</v>
      </c>
      <c r="O367" s="45">
        <f t="shared" si="8"/>
        <v>0.16400000000000001</v>
      </c>
      <c r="P367" s="95">
        <v>12</v>
      </c>
    </row>
    <row r="368" spans="1:16" s="95" customFormat="1" ht="30.75" customHeight="1" x14ac:dyDescent="0.35">
      <c r="A368" s="94">
        <v>44580</v>
      </c>
      <c r="B368" s="106">
        <v>44586</v>
      </c>
      <c r="C368" s="95" t="s">
        <v>374</v>
      </c>
      <c r="D368" s="95" t="s">
        <v>54</v>
      </c>
      <c r="E368" s="95" t="s">
        <v>48</v>
      </c>
      <c r="F368" s="99">
        <v>133</v>
      </c>
      <c r="G368" s="100">
        <v>10</v>
      </c>
      <c r="H368" s="74">
        <v>2.97</v>
      </c>
      <c r="I368" s="75"/>
      <c r="J368" s="75"/>
      <c r="K368" s="97">
        <v>0.1</v>
      </c>
      <c r="L368" s="98">
        <v>1</v>
      </c>
      <c r="M368" s="97">
        <v>0.1</v>
      </c>
      <c r="N368" s="96">
        <v>1.4800000000000001E-2</v>
      </c>
      <c r="O368" s="45">
        <f t="shared" si="8"/>
        <v>0.14800000000000002</v>
      </c>
      <c r="P368" s="95">
        <v>40</v>
      </c>
    </row>
    <row r="369" spans="1:16" s="95" customFormat="1" ht="30.75" customHeight="1" x14ac:dyDescent="0.35">
      <c r="A369" s="94">
        <v>44586</v>
      </c>
      <c r="B369" s="106">
        <v>44588</v>
      </c>
      <c r="C369" s="95" t="s">
        <v>379</v>
      </c>
      <c r="D369" s="95" t="s">
        <v>47</v>
      </c>
      <c r="E369" s="95" t="s">
        <v>48</v>
      </c>
      <c r="F369" s="99">
        <v>250</v>
      </c>
      <c r="G369" s="100">
        <v>8.8000000000000007</v>
      </c>
      <c r="H369" s="74">
        <v>9.6999999999999993</v>
      </c>
      <c r="I369" s="75"/>
      <c r="J369" s="75"/>
      <c r="K369" s="97">
        <v>0.1</v>
      </c>
      <c r="L369" s="98">
        <v>1</v>
      </c>
      <c r="M369" s="97">
        <v>0.1</v>
      </c>
      <c r="N369" s="96">
        <v>1.0800000000000001E-2</v>
      </c>
      <c r="O369" s="45">
        <f t="shared" si="8"/>
        <v>0.10800000000000001</v>
      </c>
      <c r="P369" s="95">
        <v>12</v>
      </c>
    </row>
    <row r="370" spans="1:16" s="95" customFormat="1" ht="30.75" customHeight="1" x14ac:dyDescent="0.35">
      <c r="A370" s="94">
        <v>44585</v>
      </c>
      <c r="B370" s="106">
        <v>44589</v>
      </c>
      <c r="C370" s="95" t="s">
        <v>382</v>
      </c>
      <c r="D370" s="95" t="s">
        <v>47</v>
      </c>
      <c r="E370" s="95" t="s">
        <v>48</v>
      </c>
      <c r="F370" s="99">
        <v>140</v>
      </c>
      <c r="G370" s="100">
        <v>4.2</v>
      </c>
      <c r="H370" s="74">
        <v>4.8499999999999996</v>
      </c>
      <c r="I370" s="75"/>
      <c r="J370" s="75"/>
      <c r="K370" s="97">
        <v>0.1</v>
      </c>
      <c r="L370" s="98">
        <v>1</v>
      </c>
      <c r="M370" s="97">
        <v>0.1</v>
      </c>
      <c r="N370" s="96">
        <v>7.7999999999999996E-3</v>
      </c>
      <c r="O370" s="45">
        <f t="shared" si="8"/>
        <v>7.8E-2</v>
      </c>
      <c r="P370" s="95">
        <v>12</v>
      </c>
    </row>
    <row r="371" spans="1:16" s="95" customFormat="1" ht="30.75" customHeight="1" x14ac:dyDescent="0.35">
      <c r="A371" s="94">
        <v>44585</v>
      </c>
      <c r="B371" s="106">
        <v>44592</v>
      </c>
      <c r="C371" s="95" t="s">
        <v>378</v>
      </c>
      <c r="D371" s="95" t="s">
        <v>47</v>
      </c>
      <c r="E371" s="95" t="s">
        <v>48</v>
      </c>
      <c r="F371" s="99">
        <v>410</v>
      </c>
      <c r="G371" s="100">
        <v>8.5</v>
      </c>
      <c r="H371" s="74">
        <v>9.8000000000000007</v>
      </c>
      <c r="I371" s="75"/>
      <c r="J371" s="75"/>
      <c r="K371" s="97">
        <v>0.1</v>
      </c>
      <c r="L371" s="98">
        <v>1</v>
      </c>
      <c r="M371" s="97">
        <v>0.1</v>
      </c>
      <c r="N371" s="96">
        <v>1.5599999999999999E-2</v>
      </c>
      <c r="O371" s="45">
        <f t="shared" si="8"/>
        <v>0.156</v>
      </c>
      <c r="P371" s="95">
        <v>12</v>
      </c>
    </row>
    <row r="372" spans="1:16" s="95" customFormat="1" ht="30.75" customHeight="1" x14ac:dyDescent="0.35">
      <c r="A372" s="94">
        <v>44581</v>
      </c>
      <c r="B372" s="106">
        <v>44596</v>
      </c>
      <c r="C372" s="95" t="s">
        <v>376</v>
      </c>
      <c r="D372" s="95" t="s">
        <v>47</v>
      </c>
      <c r="E372" s="95" t="s">
        <v>48</v>
      </c>
      <c r="F372" s="99">
        <v>180</v>
      </c>
      <c r="G372" s="100">
        <v>8.6</v>
      </c>
      <c r="H372" s="74">
        <v>9.4</v>
      </c>
      <c r="I372" s="75"/>
      <c r="J372" s="75"/>
      <c r="K372" s="97">
        <v>0.1</v>
      </c>
      <c r="L372" s="98">
        <v>1</v>
      </c>
      <c r="M372" s="97">
        <v>0.1</v>
      </c>
      <c r="N372" s="96">
        <v>9.5999999999999992E-3</v>
      </c>
      <c r="O372" s="45">
        <f t="shared" si="8"/>
        <v>9.5999999999999988E-2</v>
      </c>
      <c r="P372" s="95">
        <v>12</v>
      </c>
    </row>
    <row r="373" spans="1:16" s="95" customFormat="1" ht="30.75" customHeight="1" x14ac:dyDescent="0.35">
      <c r="A373" s="94">
        <v>44582</v>
      </c>
      <c r="B373" s="106">
        <v>44603</v>
      </c>
      <c r="C373" s="95" t="s">
        <v>381</v>
      </c>
      <c r="D373" s="95" t="s">
        <v>47</v>
      </c>
      <c r="E373" s="95" t="s">
        <v>48</v>
      </c>
      <c r="F373" s="99">
        <v>410</v>
      </c>
      <c r="G373" s="100">
        <v>8.6999999999999993</v>
      </c>
      <c r="H373" s="74">
        <v>9.9499999999999993</v>
      </c>
      <c r="I373" s="75"/>
      <c r="J373" s="75"/>
      <c r="K373" s="97">
        <v>0.1</v>
      </c>
      <c r="L373" s="98">
        <v>1</v>
      </c>
      <c r="M373" s="97">
        <v>0.1</v>
      </c>
      <c r="N373" s="96">
        <v>1.4999999999999999E-2</v>
      </c>
      <c r="O373" s="45">
        <f t="shared" si="8"/>
        <v>0.15</v>
      </c>
      <c r="P373" s="95">
        <v>12</v>
      </c>
    </row>
    <row r="374" spans="1:16" s="95" customFormat="1" ht="30.75" customHeight="1" x14ac:dyDescent="0.35">
      <c r="A374" s="94">
        <v>44582</v>
      </c>
      <c r="B374" s="106">
        <v>44608</v>
      </c>
      <c r="C374" s="95" t="s">
        <v>385</v>
      </c>
      <c r="D374" s="95" t="s">
        <v>54</v>
      </c>
      <c r="E374" s="95" t="s">
        <v>48</v>
      </c>
      <c r="F374" s="99">
        <v>150</v>
      </c>
      <c r="G374" s="100">
        <v>2.4</v>
      </c>
      <c r="H374" s="74">
        <v>2.95</v>
      </c>
      <c r="I374" s="75"/>
      <c r="J374" s="75"/>
      <c r="K374" s="97">
        <v>0.1</v>
      </c>
      <c r="L374" s="98">
        <v>1</v>
      </c>
      <c r="M374" s="97">
        <v>0.1</v>
      </c>
      <c r="N374" s="96">
        <v>2.1999999999999999E-2</v>
      </c>
      <c r="O374" s="45">
        <f t="shared" si="8"/>
        <v>0.21999999999999997</v>
      </c>
      <c r="P374" s="95">
        <v>40</v>
      </c>
    </row>
    <row r="375" spans="1:16" s="95" customFormat="1" ht="30.75" customHeight="1" x14ac:dyDescent="0.35">
      <c r="A375" s="94">
        <v>44589</v>
      </c>
      <c r="B375" s="106">
        <v>44610</v>
      </c>
      <c r="C375" s="95" t="s">
        <v>283</v>
      </c>
      <c r="D375" s="95" t="s">
        <v>47</v>
      </c>
      <c r="E375" s="95" t="s">
        <v>48</v>
      </c>
      <c r="F375" s="99">
        <v>650</v>
      </c>
      <c r="G375" s="100">
        <v>43</v>
      </c>
      <c r="H375" s="74">
        <v>50</v>
      </c>
      <c r="I375" s="75"/>
      <c r="J375" s="75"/>
      <c r="K375" s="97">
        <v>0.1</v>
      </c>
      <c r="L375" s="98">
        <v>1</v>
      </c>
      <c r="M375" s="97">
        <v>0.1</v>
      </c>
      <c r="N375" s="96">
        <v>1.4E-2</v>
      </c>
      <c r="O375" s="45">
        <f t="shared" si="8"/>
        <v>0.14000000000000001</v>
      </c>
      <c r="P375" s="95">
        <v>2</v>
      </c>
    </row>
    <row r="376" spans="1:16" s="95" customFormat="1" ht="30.75" customHeight="1" x14ac:dyDescent="0.35">
      <c r="A376" s="94">
        <v>44586</v>
      </c>
      <c r="B376" s="106">
        <v>44610</v>
      </c>
      <c r="C376" s="95" t="s">
        <v>380</v>
      </c>
      <c r="D376" s="95" t="s">
        <v>47</v>
      </c>
      <c r="E376" s="95" t="s">
        <v>48</v>
      </c>
      <c r="F376" s="99">
        <v>280</v>
      </c>
      <c r="G376" s="100">
        <v>8.6</v>
      </c>
      <c r="H376" s="74">
        <v>10</v>
      </c>
      <c r="I376" s="75"/>
      <c r="J376" s="75"/>
      <c r="K376" s="97">
        <v>0.1</v>
      </c>
      <c r="L376" s="98">
        <v>1</v>
      </c>
      <c r="M376" s="97">
        <v>0.1</v>
      </c>
      <c r="N376" s="96">
        <v>1.6799999999999999E-2</v>
      </c>
      <c r="O376" s="45">
        <f t="shared" si="8"/>
        <v>0.16799999999999998</v>
      </c>
      <c r="P376" s="95">
        <v>12</v>
      </c>
    </row>
    <row r="377" spans="1:16" s="95" customFormat="1" ht="30.75" customHeight="1" x14ac:dyDescent="0.35">
      <c r="A377" s="94">
        <v>44573</v>
      </c>
      <c r="B377" s="106">
        <v>44610</v>
      </c>
      <c r="C377" s="95" t="s">
        <v>370</v>
      </c>
      <c r="D377" s="95" t="s">
        <v>54</v>
      </c>
      <c r="E377" s="95" t="s">
        <v>48</v>
      </c>
      <c r="F377" s="99">
        <v>149</v>
      </c>
      <c r="G377" s="100">
        <v>2.6</v>
      </c>
      <c r="H377" s="74">
        <v>3</v>
      </c>
      <c r="I377" s="75"/>
      <c r="J377" s="75"/>
      <c r="K377" s="97">
        <v>0.1</v>
      </c>
      <c r="L377" s="98">
        <v>1</v>
      </c>
      <c r="M377" s="97">
        <v>0.1</v>
      </c>
      <c r="N377" s="96">
        <v>1.6E-2</v>
      </c>
      <c r="O377" s="45">
        <f t="shared" si="8"/>
        <v>0.16</v>
      </c>
      <c r="P377" s="95">
        <v>40</v>
      </c>
    </row>
    <row r="378" spans="1:16" s="95" customFormat="1" ht="30.75" customHeight="1" x14ac:dyDescent="0.35">
      <c r="A378" s="94">
        <v>44580</v>
      </c>
      <c r="B378" s="106">
        <v>44610</v>
      </c>
      <c r="C378" s="95" t="s">
        <v>375</v>
      </c>
      <c r="D378" s="95" t="s">
        <v>54</v>
      </c>
      <c r="E378" s="95" t="s">
        <v>48</v>
      </c>
      <c r="F378" s="99">
        <v>147</v>
      </c>
      <c r="G378" s="100">
        <v>2.6</v>
      </c>
      <c r="H378" s="74">
        <v>3</v>
      </c>
      <c r="I378" s="75"/>
      <c r="J378" s="75"/>
      <c r="K378" s="97">
        <v>0.1</v>
      </c>
      <c r="L378" s="98">
        <v>1</v>
      </c>
      <c r="M378" s="97">
        <v>0.1</v>
      </c>
      <c r="N378" s="96">
        <v>1.6E-2</v>
      </c>
      <c r="O378" s="45">
        <f t="shared" si="8"/>
        <v>0.16</v>
      </c>
      <c r="P378" s="95">
        <v>40</v>
      </c>
    </row>
    <row r="379" spans="1:16" s="95" customFormat="1" ht="30.75" customHeight="1" x14ac:dyDescent="0.35">
      <c r="A379" s="94">
        <v>44574</v>
      </c>
      <c r="B379" s="106">
        <v>44610</v>
      </c>
      <c r="C379" s="95" t="s">
        <v>386</v>
      </c>
      <c r="D379" s="95" t="s">
        <v>47</v>
      </c>
      <c r="E379" s="95" t="s">
        <v>48</v>
      </c>
      <c r="F379" s="99">
        <v>340</v>
      </c>
      <c r="G379" s="100">
        <v>8.6</v>
      </c>
      <c r="H379" s="74">
        <v>10</v>
      </c>
      <c r="I379" s="75"/>
      <c r="J379" s="75"/>
      <c r="K379" s="97">
        <v>0.1</v>
      </c>
      <c r="L379" s="98">
        <v>1</v>
      </c>
      <c r="M379" s="97">
        <v>0.1</v>
      </c>
      <c r="N379" s="96">
        <v>1.54E-2</v>
      </c>
      <c r="O379" s="45">
        <f t="shared" si="8"/>
        <v>0.154</v>
      </c>
      <c r="P379" s="95">
        <v>11</v>
      </c>
    </row>
    <row r="380" spans="1:16" s="110" customFormat="1" ht="30.75" customHeight="1" x14ac:dyDescent="0.35">
      <c r="A380" s="109">
        <v>44588</v>
      </c>
      <c r="B380" s="116">
        <v>44610</v>
      </c>
      <c r="C380" s="110" t="s">
        <v>383</v>
      </c>
      <c r="D380" s="110" t="s">
        <v>47</v>
      </c>
      <c r="E380" s="110" t="s">
        <v>48</v>
      </c>
      <c r="F380" s="111">
        <v>465</v>
      </c>
      <c r="G380" s="112">
        <v>8.8000000000000007</v>
      </c>
      <c r="H380" s="107">
        <v>10</v>
      </c>
      <c r="I380" s="75"/>
      <c r="J380" s="75"/>
      <c r="K380" s="113">
        <v>0.1</v>
      </c>
      <c r="L380" s="114">
        <v>1</v>
      </c>
      <c r="M380" s="113">
        <v>0.1</v>
      </c>
      <c r="N380" s="115">
        <v>1.44E-2</v>
      </c>
      <c r="O380" s="45">
        <f t="shared" si="8"/>
        <v>0.14399999999999999</v>
      </c>
      <c r="P380" s="110">
        <v>12</v>
      </c>
    </row>
    <row r="381" spans="1:16" s="95" customFormat="1" ht="30.75" customHeight="1" x14ac:dyDescent="0.35">
      <c r="A381" s="94">
        <v>44596</v>
      </c>
      <c r="B381" s="106">
        <v>44610</v>
      </c>
      <c r="C381" s="95" t="s">
        <v>387</v>
      </c>
      <c r="D381" s="95" t="s">
        <v>47</v>
      </c>
      <c r="E381" s="95" t="s">
        <v>48</v>
      </c>
      <c r="F381" s="99">
        <v>3400</v>
      </c>
      <c r="G381" s="100">
        <v>85</v>
      </c>
      <c r="H381" s="74">
        <v>100</v>
      </c>
      <c r="I381" s="75"/>
      <c r="J381" s="75"/>
      <c r="K381" s="97">
        <v>0.1</v>
      </c>
      <c r="L381" s="98">
        <v>1</v>
      </c>
      <c r="M381" s="97">
        <v>0.1</v>
      </c>
      <c r="N381" s="96">
        <v>1.4999999999999999E-2</v>
      </c>
      <c r="O381" s="45">
        <f t="shared" si="8"/>
        <v>0.15</v>
      </c>
      <c r="P381" s="95">
        <v>1</v>
      </c>
    </row>
    <row r="382" spans="1:16" s="95" customFormat="1" ht="30.75" customHeight="1" x14ac:dyDescent="0.35">
      <c r="A382" s="94">
        <v>44582</v>
      </c>
      <c r="B382" s="106">
        <v>44610</v>
      </c>
      <c r="C382" s="95" t="s">
        <v>384</v>
      </c>
      <c r="D382" s="95" t="s">
        <v>47</v>
      </c>
      <c r="E382" s="95" t="s">
        <v>48</v>
      </c>
      <c r="F382" s="99">
        <v>470</v>
      </c>
      <c r="G382" s="100">
        <v>8.6</v>
      </c>
      <c r="H382" s="74">
        <v>9.85</v>
      </c>
      <c r="I382" s="75"/>
      <c r="J382" s="75"/>
      <c r="K382" s="97">
        <v>0.1</v>
      </c>
      <c r="L382" s="98">
        <v>1</v>
      </c>
      <c r="M382" s="97">
        <v>0.1</v>
      </c>
      <c r="N382" s="96">
        <v>1.4999999999999999E-2</v>
      </c>
      <c r="O382" s="45">
        <f t="shared" si="8"/>
        <v>0.15</v>
      </c>
      <c r="P382" s="95">
        <v>12</v>
      </c>
    </row>
    <row r="383" spans="1:16" s="95" customFormat="1" ht="30.75" customHeight="1" x14ac:dyDescent="0.35">
      <c r="A383" s="94">
        <v>44615</v>
      </c>
      <c r="B383" s="106">
        <v>44616</v>
      </c>
      <c r="C383" s="95" t="s">
        <v>389</v>
      </c>
      <c r="D383" s="95" t="s">
        <v>47</v>
      </c>
      <c r="E383" s="95" t="s">
        <v>48</v>
      </c>
      <c r="F383" s="99">
        <v>155</v>
      </c>
      <c r="G383" s="100">
        <v>4.0999999999999996</v>
      </c>
      <c r="H383" s="74">
        <v>3.4</v>
      </c>
      <c r="I383" s="75"/>
      <c r="J383" s="75"/>
      <c r="K383" s="97">
        <v>0.1</v>
      </c>
      <c r="L383" s="98">
        <v>1</v>
      </c>
      <c r="M383" s="97">
        <v>0.1</v>
      </c>
      <c r="N383" s="96">
        <v>-1.6799999999999999E-2</v>
      </c>
      <c r="O383" s="45">
        <f t="shared" si="8"/>
        <v>-0.16799999999999998</v>
      </c>
      <c r="P383" s="95">
        <v>24</v>
      </c>
    </row>
    <row r="384" spans="1:16" s="95" customFormat="1" ht="30.75" customHeight="1" x14ac:dyDescent="0.35">
      <c r="A384" s="94">
        <v>44616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2.6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1.6E-2</v>
      </c>
      <c r="O384" s="45">
        <f t="shared" si="8"/>
        <v>0.16</v>
      </c>
      <c r="P384" s="95">
        <v>40</v>
      </c>
    </row>
    <row r="385" spans="1:16" s="95" customFormat="1" ht="30.75" customHeight="1" x14ac:dyDescent="0.35">
      <c r="A385" s="94">
        <v>44616</v>
      </c>
      <c r="B385" s="106">
        <v>44638</v>
      </c>
      <c r="C385" s="95" t="s">
        <v>392</v>
      </c>
      <c r="D385" s="95" t="s">
        <v>47</v>
      </c>
      <c r="E385" s="95" t="s">
        <v>48</v>
      </c>
      <c r="F385" s="99">
        <v>600</v>
      </c>
      <c r="G385" s="100">
        <v>44</v>
      </c>
      <c r="H385" s="74">
        <v>50</v>
      </c>
      <c r="I385" s="75"/>
      <c r="J385" s="75"/>
      <c r="K385" s="97">
        <v>0.1</v>
      </c>
      <c r="L385" s="98">
        <v>1</v>
      </c>
      <c r="M385" s="97">
        <v>0.1</v>
      </c>
      <c r="N385" s="96">
        <v>1.2E-2</v>
      </c>
      <c r="O385" s="45">
        <f t="shared" si="8"/>
        <v>0.12</v>
      </c>
      <c r="P385" s="95">
        <v>2</v>
      </c>
    </row>
    <row r="386" spans="1:16" s="95" customFormat="1" ht="30.75" customHeight="1" x14ac:dyDescent="0.35">
      <c r="A386" s="94">
        <v>44624</v>
      </c>
      <c r="B386" s="106">
        <v>44638</v>
      </c>
      <c r="C386" s="95" t="s">
        <v>391</v>
      </c>
      <c r="D386" s="95" t="s">
        <v>54</v>
      </c>
      <c r="E386" s="95" t="s">
        <v>48</v>
      </c>
      <c r="F386" s="99">
        <v>145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44615</v>
      </c>
      <c r="B387" s="106">
        <v>44638</v>
      </c>
      <c r="C387" s="95" t="s">
        <v>390</v>
      </c>
      <c r="D387" s="95" t="s">
        <v>54</v>
      </c>
      <c r="E387" s="95" t="s">
        <v>48</v>
      </c>
      <c r="F387" s="99">
        <v>144</v>
      </c>
      <c r="G387" s="100">
        <v>2.6</v>
      </c>
      <c r="H387" s="74">
        <v>3</v>
      </c>
      <c r="I387" s="75"/>
      <c r="J387" s="75"/>
      <c r="K387" s="97">
        <v>0.1</v>
      </c>
      <c r="L387" s="98">
        <v>1</v>
      </c>
      <c r="M387" s="97">
        <v>0.1</v>
      </c>
      <c r="N387" s="96">
        <v>1.6E-2</v>
      </c>
      <c r="O387" s="45">
        <f t="shared" si="8"/>
        <v>0.16</v>
      </c>
      <c r="P387" s="95">
        <v>40</v>
      </c>
    </row>
    <row r="388" spans="1:16" s="95" customFormat="1" ht="30.75" customHeight="1" x14ac:dyDescent="0.35">
      <c r="A388" s="94">
        <v>44602</v>
      </c>
      <c r="B388" s="106">
        <v>44638</v>
      </c>
      <c r="C388" s="95" t="s">
        <v>388</v>
      </c>
      <c r="D388" s="95" t="s">
        <v>54</v>
      </c>
      <c r="E388" s="95" t="s">
        <v>48</v>
      </c>
      <c r="F388" s="99">
        <v>150</v>
      </c>
      <c r="G388" s="100">
        <v>2.5</v>
      </c>
      <c r="H388" s="74">
        <v>3</v>
      </c>
      <c r="I388" s="75"/>
      <c r="J388" s="75"/>
      <c r="K388" s="97">
        <v>0.1</v>
      </c>
      <c r="L388" s="98">
        <v>1</v>
      </c>
      <c r="M388" s="97">
        <v>0.1</v>
      </c>
      <c r="N388" s="96">
        <v>0.02</v>
      </c>
      <c r="O388" s="45">
        <f t="shared" si="8"/>
        <v>0.2</v>
      </c>
      <c r="P388" s="95">
        <v>40</v>
      </c>
    </row>
    <row r="389" spans="1:16" s="95" customFormat="1" ht="30.75" customHeight="1" x14ac:dyDescent="0.35">
      <c r="A389" s="94">
        <v>44628</v>
      </c>
      <c r="B389" s="106">
        <v>44639</v>
      </c>
      <c r="C389" s="95" t="s">
        <v>308</v>
      </c>
      <c r="D389" s="95" t="s">
        <v>54</v>
      </c>
      <c r="E389" s="95" t="s">
        <v>48</v>
      </c>
      <c r="F389" s="99">
        <v>150</v>
      </c>
      <c r="G389" s="100">
        <v>2.5</v>
      </c>
      <c r="H389" s="74">
        <v>1.6</v>
      </c>
      <c r="I389" s="75"/>
      <c r="J389" s="75"/>
      <c r="K389" s="97">
        <v>0.1</v>
      </c>
      <c r="L389" s="98">
        <v>1</v>
      </c>
      <c r="M389" s="97">
        <v>0.1</v>
      </c>
      <c r="N389" s="96">
        <v>-3.5999999999999997E-2</v>
      </c>
      <c r="O389" s="45">
        <f t="shared" si="8"/>
        <v>-0.36</v>
      </c>
      <c r="P389" s="95">
        <v>40</v>
      </c>
    </row>
    <row r="390" spans="1:16" s="95" customFormat="1" ht="30.75" customHeight="1" x14ac:dyDescent="0.35">
      <c r="A390" s="94">
        <v>44642</v>
      </c>
      <c r="B390" s="106">
        <v>44658</v>
      </c>
      <c r="C390" s="95" t="s">
        <v>393</v>
      </c>
      <c r="D390" s="95" t="s">
        <v>152</v>
      </c>
      <c r="E390" s="95" t="s">
        <v>48</v>
      </c>
      <c r="F390" s="99">
        <v>480</v>
      </c>
      <c r="G390" s="100">
        <v>9</v>
      </c>
      <c r="H390" s="74">
        <v>9.9700000000000006</v>
      </c>
      <c r="I390" s="75"/>
      <c r="J390" s="75"/>
      <c r="K390" s="97">
        <v>0.1</v>
      </c>
      <c r="L390" s="98">
        <v>1</v>
      </c>
      <c r="M390" s="97">
        <v>0.1</v>
      </c>
      <c r="N390" s="96">
        <v>1.0699999999999999E-2</v>
      </c>
      <c r="O390" s="45">
        <f t="shared" si="8"/>
        <v>0.107</v>
      </c>
      <c r="P390" s="95">
        <v>11</v>
      </c>
    </row>
    <row r="391" spans="1:16" s="95" customFormat="1" ht="30.75" customHeight="1" x14ac:dyDescent="0.35">
      <c r="A391" s="94">
        <v>44672</v>
      </c>
      <c r="B391" s="106">
        <v>44676</v>
      </c>
      <c r="C391" s="95" t="s">
        <v>397</v>
      </c>
      <c r="D391" s="95" t="s">
        <v>152</v>
      </c>
      <c r="E391" s="95" t="s">
        <v>48</v>
      </c>
      <c r="F391" s="99">
        <v>40</v>
      </c>
      <c r="G391" s="100">
        <v>2.5</v>
      </c>
      <c r="H391" s="74">
        <v>1.95</v>
      </c>
      <c r="I391" s="75"/>
      <c r="J391" s="75"/>
      <c r="K391" s="97">
        <v>0.1</v>
      </c>
      <c r="L391" s="98">
        <v>1</v>
      </c>
      <c r="M391" s="97">
        <v>0.1</v>
      </c>
      <c r="N391" s="96">
        <v>-2.1999999999999999E-2</v>
      </c>
      <c r="O391" s="45">
        <f t="shared" si="8"/>
        <v>-0.21999999999999997</v>
      </c>
      <c r="P391" s="95">
        <v>40</v>
      </c>
    </row>
    <row r="392" spans="1:16" s="95" customFormat="1" ht="30.75" customHeight="1" x14ac:dyDescent="0.35">
      <c r="A392" s="94">
        <v>44672</v>
      </c>
      <c r="B392" s="106">
        <v>44677</v>
      </c>
      <c r="C392" s="95" t="s">
        <v>395</v>
      </c>
      <c r="D392" s="95" t="s">
        <v>152</v>
      </c>
      <c r="E392" s="95" t="s">
        <v>48</v>
      </c>
      <c r="F392" s="99">
        <v>460</v>
      </c>
      <c r="G392" s="100">
        <v>8.8000000000000007</v>
      </c>
      <c r="H392" s="74">
        <v>9.9</v>
      </c>
      <c r="I392" s="75"/>
      <c r="J392" s="75"/>
      <c r="K392" s="97">
        <v>0.1</v>
      </c>
      <c r="L392" s="98">
        <v>1</v>
      </c>
      <c r="M392" s="97">
        <v>0.1</v>
      </c>
      <c r="N392" s="96">
        <v>1.21E-2</v>
      </c>
      <c r="O392" s="45">
        <f t="shared" si="8"/>
        <v>0.121</v>
      </c>
      <c r="P392" s="95">
        <v>11</v>
      </c>
    </row>
    <row r="393" spans="1:16" s="95" customFormat="1" ht="30.75" customHeight="1" x14ac:dyDescent="0.35">
      <c r="A393" s="94">
        <v>44677</v>
      </c>
      <c r="B393" s="106">
        <v>44686</v>
      </c>
      <c r="C393" s="95" t="s">
        <v>400</v>
      </c>
      <c r="D393" s="95" t="s">
        <v>54</v>
      </c>
      <c r="E393" s="95" t="s">
        <v>48</v>
      </c>
      <c r="F393" s="99">
        <v>128</v>
      </c>
      <c r="G393" s="100">
        <v>2.6</v>
      </c>
      <c r="H393" s="74">
        <v>2.95</v>
      </c>
      <c r="I393" s="75"/>
      <c r="J393" s="75"/>
      <c r="K393" s="97">
        <v>0.1</v>
      </c>
      <c r="L393" s="98">
        <v>1</v>
      </c>
      <c r="M393" s="97">
        <v>0.1</v>
      </c>
      <c r="N393" s="96">
        <v>-1.4E-2</v>
      </c>
      <c r="O393" s="45">
        <f t="shared" si="8"/>
        <v>-0.14000000000000001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401</v>
      </c>
      <c r="D394" s="95" t="s">
        <v>152</v>
      </c>
      <c r="E394" s="95" t="s">
        <v>48</v>
      </c>
      <c r="F394" s="99">
        <v>170</v>
      </c>
      <c r="G394" s="100">
        <v>4.3</v>
      </c>
      <c r="H394" s="74">
        <v>4.5999999999999996</v>
      </c>
      <c r="I394" s="75"/>
      <c r="J394" s="75"/>
      <c r="K394" s="97">
        <v>0.1</v>
      </c>
      <c r="L394" s="98">
        <v>1</v>
      </c>
      <c r="M394" s="97">
        <v>0.1</v>
      </c>
      <c r="N394" s="96">
        <v>7.1999999999999998E-3</v>
      </c>
      <c r="O394" s="45">
        <f t="shared" si="8"/>
        <v>7.1999999999999995E-2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44687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2.2999999999999998</v>
      </c>
      <c r="H395" s="74">
        <v>2.6</v>
      </c>
      <c r="I395" s="75"/>
      <c r="J395" s="75"/>
      <c r="K395" s="97">
        <v>0.1</v>
      </c>
      <c r="L395" s="98">
        <v>1</v>
      </c>
      <c r="M395" s="97">
        <v>0.1</v>
      </c>
      <c r="N395" s="96">
        <v>-1.2E-2</v>
      </c>
      <c r="O395" s="45">
        <f t="shared" si="8"/>
        <v>-0.12</v>
      </c>
      <c r="P395" s="95">
        <v>40</v>
      </c>
    </row>
    <row r="396" spans="1:16" s="95" customFormat="1" ht="30.75" customHeight="1" x14ac:dyDescent="0.35">
      <c r="A396" s="94">
        <v>44678</v>
      </c>
      <c r="B396" s="106">
        <v>44687</v>
      </c>
      <c r="C396" s="95" t="s">
        <v>402</v>
      </c>
      <c r="D396" s="95" t="s">
        <v>152</v>
      </c>
      <c r="E396" s="95" t="s">
        <v>48</v>
      </c>
      <c r="F396" s="99">
        <v>23</v>
      </c>
      <c r="G396" s="100">
        <v>2.4</v>
      </c>
      <c r="H396" s="74">
        <v>2.25</v>
      </c>
      <c r="I396" s="75"/>
      <c r="J396" s="75"/>
      <c r="K396" s="97">
        <v>0.1</v>
      </c>
      <c r="L396" s="98">
        <v>1</v>
      </c>
      <c r="M396" s="97">
        <v>0.1</v>
      </c>
      <c r="N396" s="96">
        <v>-3.5999999999999999E-3</v>
      </c>
      <c r="O396" s="45">
        <f t="shared" si="8"/>
        <v>-3.5999999999999997E-2</v>
      </c>
      <c r="P396" s="95">
        <v>24</v>
      </c>
    </row>
    <row r="397" spans="1:16" s="95" customFormat="1" ht="30.75" customHeight="1" x14ac:dyDescent="0.35">
      <c r="A397" s="94">
        <v>44672</v>
      </c>
      <c r="B397" s="106">
        <v>44691</v>
      </c>
      <c r="C397" s="95" t="s">
        <v>394</v>
      </c>
      <c r="D397" s="95" t="s">
        <v>54</v>
      </c>
      <c r="E397" s="95" t="s">
        <v>48</v>
      </c>
      <c r="F397" s="99">
        <v>113</v>
      </c>
      <c r="G397" s="100">
        <v>2.6</v>
      </c>
      <c r="H397" s="74">
        <v>2.7</v>
      </c>
      <c r="I397" s="75"/>
      <c r="J397" s="75"/>
      <c r="K397" s="97">
        <v>0.1</v>
      </c>
      <c r="L397" s="98">
        <v>1</v>
      </c>
      <c r="M397" s="97">
        <v>0.1</v>
      </c>
      <c r="N397" s="96">
        <v>4.0000000000000002E-4</v>
      </c>
      <c r="O397" s="45">
        <f t="shared" si="8"/>
        <v>4.0000000000000001E-3</v>
      </c>
      <c r="P397" s="95">
        <v>40</v>
      </c>
    </row>
    <row r="398" spans="1:16" s="95" customFormat="1" ht="30.75" customHeight="1" x14ac:dyDescent="0.35">
      <c r="A398" s="94">
        <v>44673</v>
      </c>
      <c r="B398" s="106">
        <v>44692</v>
      </c>
      <c r="C398" s="95" t="s">
        <v>398</v>
      </c>
      <c r="D398" s="95" t="s">
        <v>47</v>
      </c>
      <c r="E398" s="95" t="s">
        <v>48</v>
      </c>
      <c r="F398" s="99">
        <v>310</v>
      </c>
      <c r="G398" s="100">
        <v>8.9</v>
      </c>
      <c r="H398" s="74">
        <v>7.7</v>
      </c>
      <c r="I398" s="75"/>
      <c r="J398" s="75"/>
      <c r="K398" s="97">
        <v>0.1</v>
      </c>
      <c r="L398" s="98">
        <v>1</v>
      </c>
      <c r="M398" s="97">
        <v>0.1</v>
      </c>
      <c r="N398" s="96">
        <v>-1.32E-2</v>
      </c>
      <c r="O398" s="45">
        <f t="shared" si="8"/>
        <v>-0.13200000000000001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44693</v>
      </c>
      <c r="C399" s="95" t="s">
        <v>396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2.95</v>
      </c>
      <c r="I399" s="75"/>
      <c r="J399" s="75"/>
      <c r="K399" s="97">
        <v>0.1</v>
      </c>
      <c r="L399" s="98">
        <v>1</v>
      </c>
      <c r="M399" s="97">
        <v>0.1</v>
      </c>
      <c r="N399" s="96">
        <v>1.4E-2</v>
      </c>
      <c r="O399" s="45">
        <f t="shared" si="8"/>
        <v>0.14000000000000001</v>
      </c>
      <c r="P399" s="95">
        <v>40</v>
      </c>
    </row>
    <row r="400" spans="1:16" s="95" customFormat="1" ht="30.75" customHeight="1" x14ac:dyDescent="0.35">
      <c r="A400" s="94">
        <v>44672</v>
      </c>
      <c r="B400" s="106">
        <v>44694</v>
      </c>
      <c r="C400" s="95" t="s">
        <v>399</v>
      </c>
      <c r="D400" s="95" t="s">
        <v>152</v>
      </c>
      <c r="E400" s="95" t="s">
        <v>48</v>
      </c>
      <c r="F400" s="99">
        <v>380</v>
      </c>
      <c r="G400" s="100">
        <v>8.8000000000000007</v>
      </c>
      <c r="H400" s="74">
        <v>9.6</v>
      </c>
      <c r="I400" s="75"/>
      <c r="J400" s="75"/>
      <c r="K400" s="97">
        <v>0.1</v>
      </c>
      <c r="L400" s="98">
        <v>1</v>
      </c>
      <c r="M400" s="97">
        <v>0.1</v>
      </c>
      <c r="N400" s="96">
        <v>8.8000000000000005E-3</v>
      </c>
      <c r="O400" s="45">
        <f t="shared" si="8"/>
        <v>8.8000000000000009E-2</v>
      </c>
      <c r="P400" s="95">
        <v>11</v>
      </c>
    </row>
    <row r="401" spans="1:16" s="95" customFormat="1" ht="30.75" customHeight="1" x14ac:dyDescent="0.35">
      <c r="A401" s="94">
        <v>44673</v>
      </c>
      <c r="B401" s="106">
        <v>44697</v>
      </c>
      <c r="C401" s="95" t="s">
        <v>408</v>
      </c>
      <c r="D401" s="95" t="s">
        <v>54</v>
      </c>
      <c r="E401" s="95" t="s">
        <v>48</v>
      </c>
      <c r="F401" s="99">
        <v>127</v>
      </c>
      <c r="G401" s="100">
        <v>2.6</v>
      </c>
      <c r="H401" s="74">
        <v>2.98</v>
      </c>
      <c r="I401" s="75"/>
      <c r="J401" s="75"/>
      <c r="K401" s="97">
        <v>0.1</v>
      </c>
      <c r="L401" s="98">
        <v>1</v>
      </c>
      <c r="M401" s="97">
        <v>0.1</v>
      </c>
      <c r="N401" s="96">
        <v>1.52E-2</v>
      </c>
      <c r="O401" s="45">
        <f t="shared" si="8"/>
        <v>0.152</v>
      </c>
      <c r="P401" s="95">
        <v>40</v>
      </c>
    </row>
    <row r="402" spans="1:16" s="95" customFormat="1" ht="30.75" customHeight="1" x14ac:dyDescent="0.35">
      <c r="A402" s="94">
        <v>44698</v>
      </c>
      <c r="B402" s="106">
        <v>44700</v>
      </c>
      <c r="C402" s="95" t="s">
        <v>410</v>
      </c>
      <c r="D402" s="95" t="s">
        <v>152</v>
      </c>
      <c r="E402" s="95" t="s">
        <v>48</v>
      </c>
      <c r="F402" s="99">
        <v>435</v>
      </c>
      <c r="G402" s="100">
        <v>8.8000000000000007</v>
      </c>
      <c r="H402" s="74">
        <v>9.9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12</v>
      </c>
    </row>
    <row r="403" spans="1:16" s="95" customFormat="1" ht="30.75" customHeight="1" x14ac:dyDescent="0.35">
      <c r="A403" s="94">
        <v>44691</v>
      </c>
      <c r="B403" s="106">
        <v>44700</v>
      </c>
      <c r="C403" s="95" t="s">
        <v>411</v>
      </c>
      <c r="D403" s="95" t="s">
        <v>152</v>
      </c>
      <c r="E403" s="95" t="s">
        <v>48</v>
      </c>
      <c r="F403" s="99">
        <v>130</v>
      </c>
      <c r="G403" s="100">
        <v>32</v>
      </c>
      <c r="H403" s="74">
        <v>7.9</v>
      </c>
      <c r="I403" s="75"/>
      <c r="J403" s="75"/>
      <c r="K403" s="97">
        <v>0.1</v>
      </c>
      <c r="L403" s="98">
        <v>1</v>
      </c>
      <c r="M403" s="97">
        <v>0.1</v>
      </c>
      <c r="N403" s="96">
        <v>-1.2E-2</v>
      </c>
      <c r="O403" s="45">
        <f t="shared" si="8"/>
        <v>-0.12</v>
      </c>
      <c r="P403" s="95">
        <v>12</v>
      </c>
    </row>
    <row r="404" spans="1:16" s="95" customFormat="1" ht="30.75" customHeight="1" x14ac:dyDescent="0.35">
      <c r="A404" s="94">
        <v>44690</v>
      </c>
      <c r="B404" s="106">
        <v>44701</v>
      </c>
      <c r="C404" s="95" t="s">
        <v>403</v>
      </c>
      <c r="D404" s="95" t="s">
        <v>152</v>
      </c>
      <c r="E404" s="95" t="s">
        <v>48</v>
      </c>
      <c r="F404" s="99">
        <v>375</v>
      </c>
      <c r="G404" s="100">
        <v>8.8000000000000007</v>
      </c>
      <c r="H404" s="74">
        <v>10</v>
      </c>
      <c r="I404" s="75"/>
      <c r="J404" s="75"/>
      <c r="K404" s="97">
        <v>0.1</v>
      </c>
      <c r="L404" s="98">
        <v>1</v>
      </c>
      <c r="M404" s="97">
        <v>0.1</v>
      </c>
      <c r="N404" s="96">
        <v>1.32E-2</v>
      </c>
      <c r="O404" s="45">
        <f t="shared" si="8"/>
        <v>0.13200000000000001</v>
      </c>
      <c r="P404" s="95">
        <v>11</v>
      </c>
    </row>
    <row r="405" spans="1:16" s="95" customFormat="1" ht="30.75" customHeight="1" x14ac:dyDescent="0.35">
      <c r="A405" s="94">
        <v>44693</v>
      </c>
      <c r="B405" s="106">
        <v>44701</v>
      </c>
      <c r="C405" s="95" t="s">
        <v>412</v>
      </c>
      <c r="D405" s="95" t="s">
        <v>152</v>
      </c>
      <c r="E405" s="95" t="s">
        <v>48</v>
      </c>
      <c r="F405" s="99">
        <v>155</v>
      </c>
      <c r="G405" s="100">
        <v>8.1999999999999993</v>
      </c>
      <c r="H405" s="74">
        <v>9.65</v>
      </c>
      <c r="I405" s="75"/>
      <c r="J405" s="75"/>
      <c r="K405" s="97">
        <v>0.1</v>
      </c>
      <c r="L405" s="98">
        <v>1</v>
      </c>
      <c r="M405" s="97">
        <v>0.1</v>
      </c>
      <c r="N405" s="96">
        <v>1.7399999999999999E-2</v>
      </c>
      <c r="O405" s="45">
        <f t="shared" si="8"/>
        <v>0.17399999999999999</v>
      </c>
      <c r="P405" s="95">
        <v>12</v>
      </c>
    </row>
    <row r="406" spans="1:16" s="95" customFormat="1" ht="30.75" customHeight="1" x14ac:dyDescent="0.35">
      <c r="A406" s="94">
        <v>44693</v>
      </c>
      <c r="B406" s="106">
        <v>44704</v>
      </c>
      <c r="C406" s="95" t="s">
        <v>413</v>
      </c>
      <c r="D406" s="95" t="s">
        <v>152</v>
      </c>
      <c r="E406" s="95" t="s">
        <v>48</v>
      </c>
      <c r="F406" s="99">
        <v>120</v>
      </c>
      <c r="G406" s="100">
        <v>8.6</v>
      </c>
      <c r="H406" s="74">
        <v>9.6</v>
      </c>
      <c r="I406" s="75"/>
      <c r="J406" s="75"/>
      <c r="K406" s="97">
        <v>0.1</v>
      </c>
      <c r="L406" s="98">
        <v>1</v>
      </c>
      <c r="M406" s="97">
        <v>0.1</v>
      </c>
      <c r="N406" s="96">
        <v>2.5000000000000001E-2</v>
      </c>
      <c r="O406" s="45">
        <f t="shared" si="8"/>
        <v>0.25</v>
      </c>
      <c r="P406" s="95">
        <v>25</v>
      </c>
    </row>
    <row r="407" spans="1:16" s="95" customFormat="1" ht="30.75" customHeight="1" x14ac:dyDescent="0.35">
      <c r="A407" s="94">
        <v>44704</v>
      </c>
      <c r="B407" s="106">
        <v>44714</v>
      </c>
      <c r="C407" s="95" t="s">
        <v>414</v>
      </c>
      <c r="D407" s="95" t="s">
        <v>47</v>
      </c>
      <c r="E407" s="95" t="s">
        <v>48</v>
      </c>
      <c r="F407" s="99">
        <v>155</v>
      </c>
      <c r="G407" s="100">
        <v>8.8000000000000007</v>
      </c>
      <c r="H407" s="74">
        <v>8.8000000000000007</v>
      </c>
      <c r="I407" s="75"/>
      <c r="J407" s="75"/>
      <c r="K407" s="97">
        <v>0.1</v>
      </c>
      <c r="L407" s="98">
        <v>1</v>
      </c>
      <c r="M407" s="97">
        <v>0.1</v>
      </c>
      <c r="N407" s="96">
        <v>0</v>
      </c>
      <c r="O407" s="45">
        <f t="shared" si="8"/>
        <v>0</v>
      </c>
      <c r="P407" s="95">
        <v>12</v>
      </c>
    </row>
    <row r="408" spans="1:16" s="95" customFormat="1" ht="30.75" customHeight="1" x14ac:dyDescent="0.35">
      <c r="A408" s="94">
        <v>44705</v>
      </c>
      <c r="B408" s="106">
        <v>44718</v>
      </c>
      <c r="C408" s="95" t="s">
        <v>415</v>
      </c>
      <c r="D408" s="95" t="s">
        <v>54</v>
      </c>
      <c r="E408" s="95" t="s">
        <v>48</v>
      </c>
      <c r="F408" s="99">
        <v>128</v>
      </c>
      <c r="G408" s="100">
        <v>2.5</v>
      </c>
      <c r="H408" s="74">
        <v>2.9</v>
      </c>
      <c r="I408" s="75"/>
      <c r="J408" s="75"/>
      <c r="K408" s="97">
        <v>0.1</v>
      </c>
      <c r="L408" s="98">
        <v>1</v>
      </c>
      <c r="M408" s="97">
        <v>0.1</v>
      </c>
      <c r="N408" s="96">
        <v>1.6E-2</v>
      </c>
      <c r="O408" s="45">
        <f t="shared" si="8"/>
        <v>0.16</v>
      </c>
      <c r="P408" s="95">
        <v>40</v>
      </c>
    </row>
    <row r="409" spans="1:16" s="95" customFormat="1" ht="30.75" customHeight="1" x14ac:dyDescent="0.35">
      <c r="A409" s="94">
        <v>44692</v>
      </c>
      <c r="B409" s="106">
        <v>44727</v>
      </c>
      <c r="C409" s="95" t="s">
        <v>406</v>
      </c>
      <c r="D409" s="95" t="s">
        <v>47</v>
      </c>
      <c r="E409" s="95" t="s">
        <v>48</v>
      </c>
      <c r="F409" s="99">
        <v>310</v>
      </c>
      <c r="G409" s="100">
        <v>8.5</v>
      </c>
      <c r="H409" s="74">
        <v>9.1999999999999993</v>
      </c>
      <c r="I409" s="75"/>
      <c r="J409" s="75"/>
      <c r="K409" s="97">
        <v>0.1</v>
      </c>
      <c r="L409" s="98">
        <v>1</v>
      </c>
      <c r="M409" s="97">
        <v>0.1</v>
      </c>
      <c r="N409" s="96">
        <v>8.3999999999999995E-3</v>
      </c>
      <c r="O409" s="45">
        <f t="shared" si="8"/>
        <v>8.3999999999999991E-2</v>
      </c>
      <c r="P409" s="95">
        <v>12</v>
      </c>
    </row>
    <row r="410" spans="1:16" s="95" customFormat="1" ht="30.75" customHeight="1" x14ac:dyDescent="0.35">
      <c r="A410" s="94">
        <v>44708</v>
      </c>
      <c r="B410" s="106">
        <v>44729</v>
      </c>
      <c r="C410" s="95" t="s">
        <v>418</v>
      </c>
      <c r="D410" s="95" t="s">
        <v>47</v>
      </c>
      <c r="E410" s="95" t="s">
        <v>48</v>
      </c>
      <c r="F410" s="99">
        <v>440</v>
      </c>
      <c r="G410" s="100">
        <v>8.9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1.43E-2</v>
      </c>
      <c r="O410" s="45">
        <f t="shared" si="8"/>
        <v>0.14300000000000002</v>
      </c>
      <c r="P410" s="95">
        <v>12</v>
      </c>
    </row>
    <row r="411" spans="1:16" s="95" customFormat="1" ht="30.75" customHeight="1" x14ac:dyDescent="0.35">
      <c r="A411" s="94">
        <v>44692</v>
      </c>
      <c r="B411" s="106">
        <v>44729</v>
      </c>
      <c r="C411" s="95" t="s">
        <v>405</v>
      </c>
      <c r="D411" s="95" t="s">
        <v>54</v>
      </c>
      <c r="E411" s="95" t="s">
        <v>48</v>
      </c>
      <c r="F411" s="99">
        <v>124</v>
      </c>
      <c r="G411" s="100">
        <v>2.5</v>
      </c>
      <c r="H411" s="74">
        <v>3</v>
      </c>
      <c r="I411" s="75"/>
      <c r="J411" s="75"/>
      <c r="K411" s="97">
        <v>0.1</v>
      </c>
      <c r="L411" s="98">
        <v>1</v>
      </c>
      <c r="M411" s="97">
        <v>0.1</v>
      </c>
      <c r="N411" s="96">
        <v>0.02</v>
      </c>
      <c r="O411" s="45">
        <f t="shared" si="8"/>
        <v>0.2</v>
      </c>
      <c r="P411" s="95">
        <v>40</v>
      </c>
    </row>
    <row r="412" spans="1:16" s="95" customFormat="1" ht="30.75" customHeight="1" x14ac:dyDescent="0.35">
      <c r="A412" s="94">
        <v>44697</v>
      </c>
      <c r="B412" s="106">
        <v>44729</v>
      </c>
      <c r="C412" s="95" t="s">
        <v>407</v>
      </c>
      <c r="D412" s="95" t="s">
        <v>47</v>
      </c>
      <c r="E412" s="95" t="s">
        <v>48</v>
      </c>
      <c r="F412" s="99">
        <v>160</v>
      </c>
      <c r="G412" s="100">
        <v>8.6999999999999993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1.5599999999999999E-2</v>
      </c>
      <c r="O412" s="45">
        <f t="shared" si="8"/>
        <v>0.156</v>
      </c>
      <c r="P412" s="95">
        <v>12</v>
      </c>
    </row>
    <row r="413" spans="1:16" s="95" customFormat="1" ht="30.75" customHeight="1" x14ac:dyDescent="0.35">
      <c r="A413" s="94">
        <v>44699</v>
      </c>
      <c r="B413" s="106">
        <v>44729</v>
      </c>
      <c r="C413" s="95" t="s">
        <v>409</v>
      </c>
      <c r="D413" s="95" t="s">
        <v>47</v>
      </c>
      <c r="E413" s="95" t="s">
        <v>48</v>
      </c>
      <c r="F413" s="99">
        <v>210</v>
      </c>
      <c r="G413" s="100">
        <v>8.8000000000000007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1.44E-2</v>
      </c>
      <c r="O413" s="45">
        <f t="shared" si="8"/>
        <v>0.14399999999999999</v>
      </c>
      <c r="P413" s="95">
        <v>12</v>
      </c>
    </row>
    <row r="414" spans="1:16" s="95" customFormat="1" ht="30.75" customHeight="1" x14ac:dyDescent="0.35">
      <c r="A414" s="94">
        <v>44704</v>
      </c>
      <c r="B414" s="106">
        <v>44729</v>
      </c>
      <c r="C414" s="95" t="s">
        <v>419</v>
      </c>
      <c r="D414" s="95" t="s">
        <v>47</v>
      </c>
      <c r="E414" s="95" t="s">
        <v>48</v>
      </c>
      <c r="F414" s="99">
        <v>430</v>
      </c>
      <c r="G414" s="100">
        <v>9</v>
      </c>
      <c r="H414" s="74">
        <v>10</v>
      </c>
      <c r="I414" s="75"/>
      <c r="J414" s="75"/>
      <c r="K414" s="97">
        <v>0.1</v>
      </c>
      <c r="L414" s="98">
        <v>1</v>
      </c>
      <c r="M414" s="97">
        <v>0.1</v>
      </c>
      <c r="N414" s="96">
        <v>1.2E-2</v>
      </c>
      <c r="O414" s="45">
        <f t="shared" si="8"/>
        <v>0.12</v>
      </c>
      <c r="P414" s="95">
        <v>12</v>
      </c>
    </row>
    <row r="415" spans="1:16" s="95" customFormat="1" ht="30.75" customHeight="1" x14ac:dyDescent="0.35">
      <c r="A415" s="94">
        <v>44691</v>
      </c>
      <c r="B415" s="106">
        <v>44729</v>
      </c>
      <c r="C415" s="95" t="s">
        <v>404</v>
      </c>
      <c r="D415" s="95" t="s">
        <v>152</v>
      </c>
      <c r="E415" s="95" t="s">
        <v>48</v>
      </c>
      <c r="F415" s="99">
        <v>130</v>
      </c>
      <c r="G415" s="100">
        <v>8.5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1.7999999999999999E-2</v>
      </c>
      <c r="O415" s="45">
        <f t="shared" si="8"/>
        <v>0.18</v>
      </c>
      <c r="P415" s="95">
        <v>12</v>
      </c>
    </row>
    <row r="416" spans="1:16" s="95" customFormat="1" ht="30.75" customHeight="1" x14ac:dyDescent="0.35">
      <c r="A416" s="94">
        <v>44733</v>
      </c>
      <c r="B416" s="106">
        <v>44743</v>
      </c>
      <c r="C416" s="95" t="s">
        <v>420</v>
      </c>
      <c r="D416" s="95" t="s">
        <v>47</v>
      </c>
      <c r="E416" s="95" t="s">
        <v>48</v>
      </c>
      <c r="F416" s="99">
        <v>410</v>
      </c>
      <c r="G416" s="100">
        <v>9</v>
      </c>
      <c r="H416" s="74">
        <v>9.92</v>
      </c>
      <c r="I416" s="75"/>
      <c r="J416" s="75"/>
      <c r="K416" s="97">
        <v>0.1</v>
      </c>
      <c r="L416" s="98">
        <v>1</v>
      </c>
      <c r="M416" s="97">
        <v>0.1</v>
      </c>
      <c r="N416" s="96">
        <v>1.0999999999999999E-2</v>
      </c>
      <c r="O416" s="45">
        <f t="shared" si="8"/>
        <v>0.10999999999999999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416</v>
      </c>
      <c r="D417" s="95" t="s">
        <v>152</v>
      </c>
      <c r="E417" s="95" t="s">
        <v>48</v>
      </c>
      <c r="F417" s="99">
        <v>130</v>
      </c>
      <c r="G417" s="100">
        <v>8.4</v>
      </c>
      <c r="H417" s="74">
        <v>10</v>
      </c>
      <c r="I417" s="75"/>
      <c r="J417" s="75"/>
      <c r="K417" s="97">
        <v>0.1</v>
      </c>
      <c r="L417" s="98">
        <v>1</v>
      </c>
      <c r="M417" s="97">
        <v>0.1</v>
      </c>
      <c r="N417" s="96">
        <v>1.9199999999999998E-2</v>
      </c>
      <c r="O417" s="45">
        <f t="shared" si="8"/>
        <v>0.19199999999999998</v>
      </c>
      <c r="P417" s="95">
        <v>12</v>
      </c>
    </row>
    <row r="418" spans="1:16" s="95" customFormat="1" ht="30.75" customHeight="1" x14ac:dyDescent="0.35">
      <c r="A418" s="94">
        <v>44725</v>
      </c>
      <c r="B418" s="106">
        <v>44757</v>
      </c>
      <c r="C418" s="95" t="s">
        <v>422</v>
      </c>
      <c r="D418" s="95" t="s">
        <v>47</v>
      </c>
      <c r="E418" s="95" t="s">
        <v>48</v>
      </c>
      <c r="F418" s="99">
        <v>210</v>
      </c>
      <c r="G418" s="100">
        <v>8.8000000000000007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1.44E-2</v>
      </c>
      <c r="O418" s="45">
        <f t="shared" si="8"/>
        <v>0.14399999999999999</v>
      </c>
      <c r="P418" s="95">
        <v>12</v>
      </c>
    </row>
    <row r="419" spans="1:16" s="95" customFormat="1" ht="30.75" customHeight="1" x14ac:dyDescent="0.35">
      <c r="A419" s="94">
        <v>44727</v>
      </c>
      <c r="B419" s="106">
        <v>44757</v>
      </c>
      <c r="C419" s="95" t="s">
        <v>417</v>
      </c>
      <c r="D419" s="95" t="s">
        <v>47</v>
      </c>
      <c r="E419" s="95" t="s">
        <v>48</v>
      </c>
      <c r="F419" s="99">
        <v>440</v>
      </c>
      <c r="G419" s="100">
        <v>42</v>
      </c>
      <c r="H419" s="74">
        <v>50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2</v>
      </c>
    </row>
    <row r="420" spans="1:16" s="95" customFormat="1" ht="30.75" customHeight="1" x14ac:dyDescent="0.35">
      <c r="A420" s="94">
        <v>44729</v>
      </c>
      <c r="B420" s="106">
        <v>44757</v>
      </c>
      <c r="C420" s="95" t="s">
        <v>423</v>
      </c>
      <c r="D420" s="95" t="s">
        <v>47</v>
      </c>
      <c r="E420" s="95" t="s">
        <v>48</v>
      </c>
      <c r="F420" s="99">
        <v>230</v>
      </c>
      <c r="G420" s="100">
        <v>8.5</v>
      </c>
      <c r="H420" s="74">
        <v>10</v>
      </c>
      <c r="I420" s="75"/>
      <c r="J420" s="75"/>
      <c r="K420" s="97">
        <v>0.1</v>
      </c>
      <c r="L420" s="98">
        <v>1</v>
      </c>
      <c r="M420" s="97">
        <v>0.1</v>
      </c>
      <c r="N420" s="96">
        <v>1.7999999999999999E-2</v>
      </c>
      <c r="O420" s="45">
        <f t="shared" si="8"/>
        <v>0.18</v>
      </c>
      <c r="P420" s="95">
        <v>12</v>
      </c>
    </row>
    <row r="421" spans="1:16" s="95" customFormat="1" ht="30.75" customHeight="1" x14ac:dyDescent="0.35">
      <c r="A421" s="94">
        <v>44734</v>
      </c>
      <c r="B421" s="106">
        <v>44757</v>
      </c>
      <c r="C421" s="95" t="s">
        <v>424</v>
      </c>
      <c r="D421" s="95" t="s">
        <v>54</v>
      </c>
      <c r="E421" s="95" t="s">
        <v>48</v>
      </c>
      <c r="F421" s="99">
        <v>119</v>
      </c>
      <c r="G421" s="100">
        <v>2.6</v>
      </c>
      <c r="H421" s="74">
        <v>3</v>
      </c>
      <c r="I421" s="75"/>
      <c r="J421" s="75"/>
      <c r="K421" s="97">
        <v>0.1</v>
      </c>
      <c r="L421" s="98">
        <v>1</v>
      </c>
      <c r="M421" s="97">
        <v>0.1</v>
      </c>
      <c r="N421" s="96">
        <v>1.6E-2</v>
      </c>
      <c r="O421" s="45">
        <f t="shared" si="8"/>
        <v>0.16</v>
      </c>
      <c r="P421" s="95">
        <v>40</v>
      </c>
    </row>
    <row r="422" spans="1:16" s="95" customFormat="1" ht="30.75" customHeight="1" x14ac:dyDescent="0.35">
      <c r="A422" s="94">
        <v>44757</v>
      </c>
      <c r="B422" s="106">
        <v>44761</v>
      </c>
      <c r="C422" s="95" t="s">
        <v>425</v>
      </c>
      <c r="D422" s="95" t="s">
        <v>47</v>
      </c>
      <c r="E422" s="95" t="s">
        <v>48</v>
      </c>
      <c r="F422" s="99">
        <v>900</v>
      </c>
      <c r="G422" s="100">
        <v>8.3000000000000007</v>
      </c>
      <c r="H422" s="74">
        <v>16.399999999999999</v>
      </c>
      <c r="I422" s="75"/>
      <c r="J422" s="75"/>
      <c r="K422" s="97">
        <v>0.1</v>
      </c>
      <c r="L422" s="98">
        <v>1</v>
      </c>
      <c r="M422" s="97">
        <v>0.1</v>
      </c>
      <c r="N422" s="96">
        <v>-1.6199999999999999E-2</v>
      </c>
      <c r="O422" s="45">
        <f t="shared" si="8"/>
        <v>-0.16199999999999998</v>
      </c>
      <c r="P422" s="95">
        <v>2</v>
      </c>
    </row>
    <row r="423" spans="1:16" s="95" customFormat="1" ht="30.75" customHeight="1" x14ac:dyDescent="0.35">
      <c r="A423" s="94">
        <v>44755</v>
      </c>
      <c r="B423" s="106">
        <v>44792</v>
      </c>
      <c r="C423" s="95" t="s">
        <v>421</v>
      </c>
      <c r="D423" s="95" t="s">
        <v>47</v>
      </c>
      <c r="E423" s="95" t="s">
        <v>48</v>
      </c>
      <c r="F423" s="99">
        <v>500</v>
      </c>
      <c r="G423" s="100">
        <v>8.1</v>
      </c>
      <c r="H423" s="74">
        <v>0</v>
      </c>
      <c r="I423" s="75"/>
      <c r="J423" s="75"/>
      <c r="K423" s="97">
        <v>0.1</v>
      </c>
      <c r="L423" s="98">
        <v>1</v>
      </c>
      <c r="M423" s="97">
        <v>0.1</v>
      </c>
      <c r="N423" s="96">
        <v>1.6199999999999999E-2</v>
      </c>
      <c r="O423" s="45">
        <f t="shared" si="8"/>
        <v>0.16199999999999998</v>
      </c>
      <c r="P423" s="95">
        <v>2</v>
      </c>
    </row>
    <row r="424" spans="1:16" s="95" customFormat="1" ht="30.75" customHeight="1" x14ac:dyDescent="0.35">
      <c r="A424" s="94">
        <v>44763</v>
      </c>
      <c r="B424" s="106">
        <v>44792</v>
      </c>
      <c r="C424" s="95" t="s">
        <v>429</v>
      </c>
      <c r="D424" s="95" t="s">
        <v>54</v>
      </c>
      <c r="E424" s="95" t="s">
        <v>48</v>
      </c>
      <c r="F424" s="99">
        <v>123</v>
      </c>
      <c r="G424" s="100">
        <v>2.6</v>
      </c>
      <c r="H424" s="74">
        <v>3</v>
      </c>
      <c r="I424" s="75"/>
      <c r="J424" s="75"/>
      <c r="K424" s="97">
        <v>0.1</v>
      </c>
      <c r="L424" s="98">
        <v>1</v>
      </c>
      <c r="M424" s="97">
        <v>0.1</v>
      </c>
      <c r="N424" s="96">
        <v>1.6199999999999999E-2</v>
      </c>
      <c r="O424" s="45">
        <f t="shared" si="8"/>
        <v>0.16199999999999998</v>
      </c>
      <c r="P424" s="95">
        <v>40</v>
      </c>
    </row>
    <row r="425" spans="1:16" s="95" customFormat="1" ht="30.75" customHeight="1" x14ac:dyDescent="0.35">
      <c r="A425" s="94">
        <v>44791</v>
      </c>
      <c r="B425" s="106">
        <v>44795</v>
      </c>
      <c r="C425" s="95" t="s">
        <v>428</v>
      </c>
      <c r="D425" s="95" t="s">
        <v>47</v>
      </c>
      <c r="E425" s="95" t="s">
        <v>48</v>
      </c>
      <c r="F425" s="99">
        <v>350</v>
      </c>
      <c r="G425" s="100">
        <v>8.8000000000000007</v>
      </c>
      <c r="H425" s="74">
        <v>9.9</v>
      </c>
      <c r="I425" s="75"/>
      <c r="J425" s="75"/>
      <c r="K425" s="97">
        <v>0.1</v>
      </c>
      <c r="L425" s="98">
        <v>1</v>
      </c>
      <c r="M425" s="97">
        <v>0.1</v>
      </c>
      <c r="N425" s="96">
        <v>1.32E-2</v>
      </c>
      <c r="O425" s="45">
        <f t="shared" si="8"/>
        <v>0.13200000000000001</v>
      </c>
      <c r="P425" s="95">
        <v>12</v>
      </c>
    </row>
    <row r="426" spans="1:16" s="95" customFormat="1" ht="30.75" customHeight="1" x14ac:dyDescent="0.35">
      <c r="A426" s="94">
        <v>44782</v>
      </c>
      <c r="B426" s="106">
        <v>44795</v>
      </c>
      <c r="C426" s="95" t="s">
        <v>426</v>
      </c>
      <c r="D426" s="95" t="s">
        <v>54</v>
      </c>
      <c r="E426" s="95" t="s">
        <v>48</v>
      </c>
      <c r="F426" s="99">
        <v>123</v>
      </c>
      <c r="G426" s="100">
        <v>2.5499999999999998</v>
      </c>
      <c r="H426" s="74">
        <v>2.95</v>
      </c>
      <c r="I426" s="75"/>
      <c r="J426" s="75"/>
      <c r="K426" s="97">
        <v>0.1</v>
      </c>
      <c r="L426" s="98">
        <v>1</v>
      </c>
      <c r="M426" s="97">
        <v>0.1</v>
      </c>
      <c r="N426" s="96">
        <v>1.6E-2</v>
      </c>
      <c r="O426" s="45">
        <f t="shared" si="8"/>
        <v>0.16</v>
      </c>
      <c r="P426" s="95">
        <v>40</v>
      </c>
    </row>
    <row r="427" spans="1:16" s="95" customFormat="1" ht="30.75" customHeight="1" x14ac:dyDescent="0.35">
      <c r="A427" s="94">
        <v>44784</v>
      </c>
      <c r="B427" s="106">
        <v>44802</v>
      </c>
      <c r="C427" s="95" t="s">
        <v>427</v>
      </c>
      <c r="D427" s="95" t="s">
        <v>47</v>
      </c>
      <c r="E427" s="95" t="s">
        <v>48</v>
      </c>
      <c r="F427" s="99">
        <v>445</v>
      </c>
      <c r="G427" s="100">
        <v>9</v>
      </c>
      <c r="H427" s="74">
        <v>9.9499999999999993</v>
      </c>
      <c r="I427" s="75"/>
      <c r="J427" s="75"/>
      <c r="K427" s="97">
        <v>0.1</v>
      </c>
      <c r="L427" s="98">
        <v>1</v>
      </c>
      <c r="M427" s="97">
        <v>0.1</v>
      </c>
      <c r="N427" s="96">
        <v>1.0500000000000001E-2</v>
      </c>
      <c r="O427" s="45">
        <f t="shared" si="8"/>
        <v>0.10500000000000001</v>
      </c>
      <c r="P427" s="95">
        <v>11</v>
      </c>
    </row>
    <row r="428" spans="1:16" s="95" customFormat="1" ht="30.75" customHeight="1" x14ac:dyDescent="0.35">
      <c r="A428" s="94">
        <v>44803</v>
      </c>
      <c r="B428" s="106">
        <v>44813</v>
      </c>
      <c r="C428" s="95" t="s">
        <v>430</v>
      </c>
      <c r="D428" s="95" t="s">
        <v>47</v>
      </c>
      <c r="E428" s="95" t="s">
        <v>48</v>
      </c>
      <c r="F428" s="99">
        <v>245</v>
      </c>
      <c r="G428" s="100">
        <v>8.9</v>
      </c>
      <c r="H428" s="74">
        <v>9.9</v>
      </c>
      <c r="I428" s="75"/>
      <c r="J428" s="75"/>
      <c r="K428" s="97">
        <v>0.1</v>
      </c>
      <c r="L428" s="98">
        <v>1</v>
      </c>
      <c r="M428" s="97">
        <v>0.1</v>
      </c>
      <c r="N428" s="96">
        <v>1.2E-2</v>
      </c>
      <c r="O428" s="45">
        <f t="shared" si="8"/>
        <v>0.12</v>
      </c>
      <c r="P428" s="95">
        <v>12</v>
      </c>
    </row>
    <row r="429" spans="1:16" s="95" customFormat="1" ht="30.75" customHeight="1" x14ac:dyDescent="0.35">
      <c r="A429" s="94">
        <v>44823</v>
      </c>
      <c r="B429" s="106">
        <v>44831</v>
      </c>
      <c r="C429" s="95" t="s">
        <v>434</v>
      </c>
      <c r="D429" s="95" t="s">
        <v>47</v>
      </c>
      <c r="E429" s="95" t="s">
        <v>48</v>
      </c>
      <c r="F429" s="99">
        <v>410</v>
      </c>
      <c r="G429" s="100">
        <v>8.8000000000000007</v>
      </c>
      <c r="H429" s="74">
        <v>9.9</v>
      </c>
      <c r="I429" s="75"/>
      <c r="J429" s="75"/>
      <c r="K429" s="97">
        <v>0.1</v>
      </c>
      <c r="L429" s="98">
        <v>1</v>
      </c>
      <c r="M429" s="97">
        <v>0.1</v>
      </c>
      <c r="N429" s="96">
        <v>1.32E-2</v>
      </c>
      <c r="O429" s="45">
        <f t="shared" si="8"/>
        <v>0.13200000000000001</v>
      </c>
      <c r="P429" s="95">
        <v>12</v>
      </c>
    </row>
    <row r="430" spans="1:16" s="95" customFormat="1" ht="30.75" customHeight="1" x14ac:dyDescent="0.35">
      <c r="A430" s="94">
        <v>44818</v>
      </c>
      <c r="B430" s="106">
        <v>44831</v>
      </c>
      <c r="C430" s="95" t="s">
        <v>431</v>
      </c>
      <c r="D430" s="95" t="s">
        <v>54</v>
      </c>
      <c r="E430" s="95" t="s">
        <v>48</v>
      </c>
      <c r="F430" s="99">
        <v>101</v>
      </c>
      <c r="G430" s="100">
        <v>2.5499999999999998</v>
      </c>
      <c r="H430" s="74">
        <v>2.2999999999999998</v>
      </c>
      <c r="I430" s="75"/>
      <c r="J430" s="75"/>
      <c r="K430" s="97">
        <v>0.1</v>
      </c>
      <c r="L430" s="98">
        <v>1</v>
      </c>
      <c r="M430" s="97">
        <v>0.1</v>
      </c>
      <c r="N430" s="96">
        <v>-0.01</v>
      </c>
      <c r="O430" s="45">
        <f t="shared" ref="O430:O449" si="9">N430*10</f>
        <v>-0.1</v>
      </c>
      <c r="P430" s="95">
        <v>40</v>
      </c>
    </row>
    <row r="431" spans="1:16" s="95" customFormat="1" ht="30.75" customHeight="1" x14ac:dyDescent="0.35">
      <c r="A431" s="94">
        <v>44827</v>
      </c>
      <c r="B431" s="106">
        <v>44832</v>
      </c>
      <c r="C431" s="95" t="s">
        <v>437</v>
      </c>
      <c r="D431" s="95" t="s">
        <v>54</v>
      </c>
      <c r="E431" s="95" t="s">
        <v>48</v>
      </c>
      <c r="F431" s="99">
        <v>113</v>
      </c>
      <c r="G431" s="100">
        <v>2.6</v>
      </c>
      <c r="H431" s="74">
        <v>2.95</v>
      </c>
      <c r="I431" s="75"/>
      <c r="J431" s="75"/>
      <c r="K431" s="97">
        <v>0.1</v>
      </c>
      <c r="L431" s="98">
        <v>1</v>
      </c>
      <c r="M431" s="97">
        <v>0.1</v>
      </c>
      <c r="N431" s="96">
        <v>1.4E-2</v>
      </c>
      <c r="O431" s="45">
        <f t="shared" si="9"/>
        <v>0.14000000000000001</v>
      </c>
      <c r="P431" s="95">
        <v>40</v>
      </c>
    </row>
    <row r="432" spans="1:16" s="95" customFormat="1" ht="30.75" customHeight="1" x14ac:dyDescent="0.35">
      <c r="A432" s="94">
        <v>44823</v>
      </c>
      <c r="B432" s="106">
        <v>44832</v>
      </c>
      <c r="C432" s="95" t="s">
        <v>438</v>
      </c>
      <c r="D432" s="95" t="s">
        <v>47</v>
      </c>
      <c r="E432" s="95" t="s">
        <v>48</v>
      </c>
      <c r="F432" s="99">
        <v>165</v>
      </c>
      <c r="G432" s="100">
        <v>8.8000000000000007</v>
      </c>
      <c r="H432" s="74">
        <v>9.6999999999999993</v>
      </c>
      <c r="I432" s="75"/>
      <c r="J432" s="75"/>
      <c r="K432" s="97">
        <v>0.1</v>
      </c>
      <c r="L432" s="98">
        <v>1</v>
      </c>
      <c r="M432" s="97">
        <v>0.1</v>
      </c>
      <c r="N432" s="96">
        <v>1.0800000000000001E-2</v>
      </c>
      <c r="O432" s="45">
        <f t="shared" si="9"/>
        <v>0.10800000000000001</v>
      </c>
      <c r="P432" s="95">
        <v>12</v>
      </c>
    </row>
    <row r="433" spans="1:16" s="95" customFormat="1" ht="30.75" customHeight="1" x14ac:dyDescent="0.35">
      <c r="A433" s="94">
        <v>44819</v>
      </c>
      <c r="B433" s="106">
        <v>44838</v>
      </c>
      <c r="C433" s="95" t="s">
        <v>432</v>
      </c>
      <c r="D433" s="95" t="s">
        <v>47</v>
      </c>
      <c r="E433" s="95" t="s">
        <v>48</v>
      </c>
      <c r="F433" s="99">
        <v>240</v>
      </c>
      <c r="G433" s="100">
        <v>8.5</v>
      </c>
      <c r="H433" s="74">
        <v>7.5</v>
      </c>
      <c r="I433" s="75"/>
      <c r="J433" s="75"/>
      <c r="K433" s="97">
        <v>0.1</v>
      </c>
      <c r="L433" s="98">
        <v>1</v>
      </c>
      <c r="M433" s="97">
        <v>0.1</v>
      </c>
      <c r="N433" s="96">
        <v>-1.2E-2</v>
      </c>
      <c r="O433" s="45">
        <f t="shared" si="9"/>
        <v>-0.12</v>
      </c>
      <c r="P433" s="95">
        <v>12</v>
      </c>
    </row>
    <row r="434" spans="1:16" s="95" customFormat="1" ht="30.75" customHeight="1" x14ac:dyDescent="0.35">
      <c r="A434" s="94">
        <v>44831</v>
      </c>
      <c r="B434" s="106">
        <v>44838</v>
      </c>
      <c r="C434" s="95" t="s">
        <v>435</v>
      </c>
      <c r="D434" s="95" t="s">
        <v>47</v>
      </c>
      <c r="E434" s="95" t="s">
        <v>48</v>
      </c>
      <c r="F434" s="99">
        <v>23</v>
      </c>
      <c r="G434" s="100">
        <v>2.5</v>
      </c>
      <c r="H434" s="74">
        <v>2.95</v>
      </c>
      <c r="I434" s="75"/>
      <c r="J434" s="75"/>
      <c r="K434" s="97">
        <v>0.1</v>
      </c>
      <c r="L434" s="98">
        <v>1</v>
      </c>
      <c r="M434" s="97">
        <v>0.1</v>
      </c>
      <c r="N434" s="96">
        <v>1.7999999999999999E-2</v>
      </c>
      <c r="O434" s="45">
        <f t="shared" si="9"/>
        <v>0.18</v>
      </c>
      <c r="P434" s="95">
        <v>40</v>
      </c>
    </row>
    <row r="435" spans="1:16" s="95" customFormat="1" ht="30.75" customHeight="1" x14ac:dyDescent="0.35">
      <c r="A435" s="94">
        <v>44833</v>
      </c>
      <c r="B435" s="106">
        <v>44838</v>
      </c>
      <c r="C435" s="95" t="s">
        <v>440</v>
      </c>
      <c r="D435" s="95" t="s">
        <v>47</v>
      </c>
      <c r="E435" s="95" t="s">
        <v>48</v>
      </c>
      <c r="F435" s="99">
        <v>100</v>
      </c>
      <c r="G435" s="100">
        <v>4</v>
      </c>
      <c r="H435" s="74">
        <v>4.95</v>
      </c>
      <c r="I435" s="75"/>
      <c r="J435" s="75"/>
      <c r="K435" s="97">
        <v>0.1</v>
      </c>
      <c r="L435" s="98">
        <v>1</v>
      </c>
      <c r="M435" s="97">
        <v>0.1</v>
      </c>
      <c r="N435" s="96">
        <v>2.3800000000000002E-2</v>
      </c>
      <c r="O435" s="45">
        <f t="shared" si="9"/>
        <v>0.23800000000000002</v>
      </c>
      <c r="P435" s="95">
        <v>25</v>
      </c>
    </row>
    <row r="436" spans="1:16" s="95" customFormat="1" ht="30.75" customHeight="1" x14ac:dyDescent="0.35">
      <c r="A436" s="94">
        <v>44833</v>
      </c>
      <c r="B436" s="106">
        <v>44840</v>
      </c>
      <c r="C436" s="95" t="s">
        <v>446</v>
      </c>
      <c r="D436" s="95" t="s">
        <v>47</v>
      </c>
      <c r="E436" s="95" t="s">
        <v>48</v>
      </c>
      <c r="F436" s="99">
        <v>390</v>
      </c>
      <c r="G436" s="100">
        <v>8.6999999999999993</v>
      </c>
      <c r="H436" s="74">
        <v>8.6999999999999993</v>
      </c>
      <c r="I436" s="75"/>
      <c r="J436" s="75"/>
      <c r="K436" s="97">
        <v>0.1</v>
      </c>
      <c r="L436" s="98">
        <v>1</v>
      </c>
      <c r="M436" s="97">
        <v>0.1</v>
      </c>
      <c r="N436" s="96">
        <v>0</v>
      </c>
      <c r="O436" s="45">
        <f t="shared" si="9"/>
        <v>0</v>
      </c>
      <c r="P436" s="95">
        <v>12</v>
      </c>
    </row>
    <row r="437" spans="1:16" s="95" customFormat="1" ht="30.75" customHeight="1" x14ac:dyDescent="0.35">
      <c r="A437" s="94">
        <v>44833</v>
      </c>
      <c r="B437" s="106">
        <v>44844</v>
      </c>
      <c r="C437" s="95" t="s">
        <v>441</v>
      </c>
      <c r="D437" s="95" t="s">
        <v>47</v>
      </c>
      <c r="E437" s="95" t="s">
        <v>48</v>
      </c>
      <c r="F437" s="99">
        <v>230</v>
      </c>
      <c r="G437" s="100">
        <v>8.5</v>
      </c>
      <c r="H437" s="74">
        <v>9.9</v>
      </c>
      <c r="I437" s="75"/>
      <c r="J437" s="75"/>
      <c r="K437" s="97">
        <v>0.1</v>
      </c>
      <c r="L437" s="98">
        <v>1</v>
      </c>
      <c r="M437" s="97">
        <v>0.1</v>
      </c>
      <c r="N437" s="96">
        <v>1.6799999999999999E-2</v>
      </c>
      <c r="O437" s="45">
        <f t="shared" si="9"/>
        <v>0.16799999999999998</v>
      </c>
      <c r="P437" s="95">
        <v>12</v>
      </c>
    </row>
    <row r="438" spans="1:16" s="95" customFormat="1" ht="30.75" customHeight="1" x14ac:dyDescent="0.35">
      <c r="A438" s="94">
        <v>44840</v>
      </c>
      <c r="B438" s="106">
        <v>44844</v>
      </c>
      <c r="C438" s="95" t="s">
        <v>448</v>
      </c>
      <c r="D438" s="95" t="s">
        <v>47</v>
      </c>
      <c r="E438" s="95" t="s">
        <v>48</v>
      </c>
      <c r="F438" s="99">
        <v>72.5</v>
      </c>
      <c r="G438" s="100">
        <v>4.4000000000000004</v>
      </c>
      <c r="H438" s="74">
        <v>4.5</v>
      </c>
      <c r="I438" s="75"/>
      <c r="J438" s="75"/>
      <c r="K438" s="97">
        <v>0.1</v>
      </c>
      <c r="L438" s="98">
        <v>1</v>
      </c>
      <c r="M438" s="97">
        <v>0.1</v>
      </c>
      <c r="N438" s="96">
        <v>2.5000000000000001E-3</v>
      </c>
      <c r="O438" s="45">
        <f t="shared" si="9"/>
        <v>2.5000000000000001E-2</v>
      </c>
      <c r="P438" s="95">
        <v>25</v>
      </c>
    </row>
    <row r="439" spans="1:16" s="95" customFormat="1" ht="30.75" customHeight="1" x14ac:dyDescent="0.35">
      <c r="A439" s="94">
        <v>44831</v>
      </c>
      <c r="B439" s="106">
        <v>44845</v>
      </c>
      <c r="C439" s="95" t="s">
        <v>445</v>
      </c>
      <c r="D439" s="95" t="s">
        <v>47</v>
      </c>
      <c r="E439" s="95" t="s">
        <v>48</v>
      </c>
      <c r="F439" s="99">
        <v>130</v>
      </c>
      <c r="G439" s="100">
        <v>8.8000000000000007</v>
      </c>
      <c r="H439" s="74">
        <v>9.6999999999999993</v>
      </c>
      <c r="I439" s="75"/>
      <c r="J439" s="75"/>
      <c r="K439" s="97">
        <v>0.1</v>
      </c>
      <c r="L439" s="98">
        <v>1</v>
      </c>
      <c r="M439" s="97">
        <v>0.1</v>
      </c>
      <c r="N439" s="96">
        <v>1.0800000000000001E-2</v>
      </c>
      <c r="O439" s="45">
        <f t="shared" si="9"/>
        <v>0.10800000000000001</v>
      </c>
      <c r="P439" s="95">
        <v>12</v>
      </c>
    </row>
    <row r="440" spans="1:16" s="95" customFormat="1" ht="30.75" customHeight="1" x14ac:dyDescent="0.35">
      <c r="A440" s="94">
        <v>44832</v>
      </c>
      <c r="B440" s="106">
        <v>44845</v>
      </c>
      <c r="C440" s="95" t="s">
        <v>439</v>
      </c>
      <c r="D440" s="95" t="s">
        <v>54</v>
      </c>
      <c r="E440" s="95" t="s">
        <v>48</v>
      </c>
      <c r="F440" s="99">
        <v>113</v>
      </c>
      <c r="G440" s="100">
        <v>2.6</v>
      </c>
      <c r="H440" s="74">
        <v>2.95</v>
      </c>
      <c r="I440" s="75"/>
      <c r="J440" s="75"/>
      <c r="K440" s="97">
        <v>0.1</v>
      </c>
      <c r="L440" s="98">
        <v>1</v>
      </c>
      <c r="M440" s="97">
        <v>0.1</v>
      </c>
      <c r="N440" s="96">
        <v>1.4E-2</v>
      </c>
      <c r="O440" s="45">
        <f t="shared" si="9"/>
        <v>0.14000000000000001</v>
      </c>
      <c r="P440" s="95">
        <v>40</v>
      </c>
    </row>
    <row r="441" spans="1:16" s="95" customFormat="1" ht="30.75" customHeight="1" x14ac:dyDescent="0.35">
      <c r="A441" s="94">
        <v>44837</v>
      </c>
      <c r="B441" s="106">
        <v>44845</v>
      </c>
      <c r="C441" s="95" t="s">
        <v>443</v>
      </c>
      <c r="D441" s="95" t="s">
        <v>47</v>
      </c>
      <c r="E441" s="95" t="s">
        <v>48</v>
      </c>
      <c r="F441" s="99">
        <v>410</v>
      </c>
      <c r="G441" s="100">
        <v>8.6999999999999993</v>
      </c>
      <c r="H441" s="74">
        <v>9.9</v>
      </c>
      <c r="I441" s="75"/>
      <c r="J441" s="75"/>
      <c r="K441" s="97">
        <v>0.1</v>
      </c>
      <c r="L441" s="98">
        <v>1</v>
      </c>
      <c r="M441" s="97">
        <v>0.1</v>
      </c>
      <c r="N441" s="96">
        <v>1.44E-2</v>
      </c>
      <c r="O441" s="45">
        <f t="shared" si="9"/>
        <v>0.14399999999999999</v>
      </c>
      <c r="P441" s="95">
        <v>12</v>
      </c>
    </row>
    <row r="442" spans="1:16" s="95" customFormat="1" ht="30.75" customHeight="1" x14ac:dyDescent="0.35">
      <c r="A442" s="94">
        <v>44831</v>
      </c>
      <c r="B442" s="106">
        <v>44845</v>
      </c>
      <c r="C442" s="95" t="s">
        <v>436</v>
      </c>
      <c r="D442" s="95" t="s">
        <v>47</v>
      </c>
      <c r="E442" s="95" t="s">
        <v>48</v>
      </c>
      <c r="F442" s="99">
        <v>410</v>
      </c>
      <c r="G442" s="100">
        <v>8.6</v>
      </c>
      <c r="H442" s="74">
        <v>9.6999999999999993</v>
      </c>
      <c r="I442" s="75"/>
      <c r="J442" s="75"/>
      <c r="K442" s="97">
        <v>0.1</v>
      </c>
      <c r="L442" s="98">
        <v>1</v>
      </c>
      <c r="M442" s="97">
        <v>0.1</v>
      </c>
      <c r="N442" s="96">
        <v>1.32E-2</v>
      </c>
      <c r="O442" s="45">
        <f t="shared" si="9"/>
        <v>0.13200000000000001</v>
      </c>
      <c r="P442" s="95">
        <v>12</v>
      </c>
    </row>
    <row r="443" spans="1:16" s="95" customFormat="1" ht="30.75" customHeight="1" x14ac:dyDescent="0.35">
      <c r="A443" s="94">
        <v>44838</v>
      </c>
      <c r="B443" s="106">
        <v>44846</v>
      </c>
      <c r="C443" s="95" t="s">
        <v>444</v>
      </c>
      <c r="D443" s="95" t="s">
        <v>47</v>
      </c>
      <c r="E443" s="95" t="s">
        <v>48</v>
      </c>
      <c r="F443" s="99">
        <v>210</v>
      </c>
      <c r="G443" s="100">
        <v>8.6</v>
      </c>
      <c r="H443" s="74">
        <v>6.5</v>
      </c>
      <c r="I443" s="75"/>
      <c r="J443" s="75"/>
      <c r="K443" s="97">
        <v>0.1</v>
      </c>
      <c r="L443" s="98">
        <v>1</v>
      </c>
      <c r="M443" s="97">
        <v>0.1</v>
      </c>
      <c r="N443" s="96">
        <v>-2.52E-2</v>
      </c>
      <c r="O443" s="45">
        <f t="shared" si="9"/>
        <v>-0.252</v>
      </c>
      <c r="P443" s="95">
        <v>12</v>
      </c>
    </row>
    <row r="444" spans="1:16" s="95" customFormat="1" ht="30.75" customHeight="1" x14ac:dyDescent="0.35">
      <c r="A444" s="94">
        <v>44840</v>
      </c>
      <c r="B444" s="106">
        <v>44846</v>
      </c>
      <c r="C444" s="95" t="s">
        <v>449</v>
      </c>
      <c r="D444" s="95" t="s">
        <v>47</v>
      </c>
      <c r="E444" s="95" t="s">
        <v>48</v>
      </c>
      <c r="F444" s="99">
        <v>100</v>
      </c>
      <c r="G444" s="100">
        <v>4.2</v>
      </c>
      <c r="H444" s="74">
        <v>4</v>
      </c>
      <c r="I444" s="75"/>
      <c r="J444" s="75"/>
      <c r="K444" s="97">
        <v>0.1</v>
      </c>
      <c r="L444" s="98">
        <v>1</v>
      </c>
      <c r="M444" s="97">
        <v>0.1</v>
      </c>
      <c r="N444" s="96">
        <v>-5.0000000000000001E-3</v>
      </c>
      <c r="O444" s="45">
        <f t="shared" si="9"/>
        <v>-0.05</v>
      </c>
      <c r="P444" s="95">
        <v>25</v>
      </c>
    </row>
    <row r="445" spans="1:16" s="95" customFormat="1" ht="30.75" customHeight="1" x14ac:dyDescent="0.35">
      <c r="A445" s="94">
        <v>44819</v>
      </c>
      <c r="B445" s="106">
        <v>44847</v>
      </c>
      <c r="C445" s="95" t="s">
        <v>433</v>
      </c>
      <c r="D445" s="95" t="s">
        <v>47</v>
      </c>
      <c r="E445" s="95" t="s">
        <v>48</v>
      </c>
      <c r="F445" s="99">
        <v>30</v>
      </c>
      <c r="G445" s="100">
        <v>4.2</v>
      </c>
      <c r="H445" s="74">
        <v>4.3</v>
      </c>
      <c r="I445" s="75"/>
      <c r="J445" s="75"/>
      <c r="K445" s="97">
        <v>0.1</v>
      </c>
      <c r="L445" s="98">
        <v>1</v>
      </c>
      <c r="M445" s="97">
        <v>0.1</v>
      </c>
      <c r="N445" s="96">
        <v>2.3999999999999998E-3</v>
      </c>
      <c r="O445" s="45">
        <f t="shared" si="9"/>
        <v>2.3999999999999997E-2</v>
      </c>
      <c r="P445" s="95">
        <v>24</v>
      </c>
    </row>
    <row r="446" spans="1:16" s="95" customFormat="1" ht="30.75" customHeight="1" x14ac:dyDescent="0.35">
      <c r="A446" s="94">
        <v>44840</v>
      </c>
      <c r="B446" s="106">
        <v>44855</v>
      </c>
      <c r="C446" s="95" t="s">
        <v>231</v>
      </c>
      <c r="D446" s="95" t="s">
        <v>47</v>
      </c>
      <c r="E446" s="95" t="s">
        <v>48</v>
      </c>
      <c r="F446" s="99">
        <v>90</v>
      </c>
      <c r="G446" s="100">
        <v>4.4000000000000004</v>
      </c>
      <c r="H446" s="74">
        <v>5</v>
      </c>
      <c r="I446" s="75"/>
      <c r="J446" s="75"/>
      <c r="K446" s="97">
        <v>0.1</v>
      </c>
      <c r="L446" s="98">
        <v>1</v>
      </c>
      <c r="M446" s="97">
        <v>0.1</v>
      </c>
      <c r="N446" s="96">
        <v>1.4999999999999999E-2</v>
      </c>
      <c r="O446" s="45">
        <f t="shared" si="9"/>
        <v>0.15</v>
      </c>
      <c r="P446" s="95">
        <v>25</v>
      </c>
    </row>
    <row r="447" spans="1:16" s="95" customFormat="1" ht="30.75" customHeight="1" x14ac:dyDescent="0.35">
      <c r="A447" s="94">
        <v>44841</v>
      </c>
      <c r="B447" s="106">
        <v>44855</v>
      </c>
      <c r="C447" s="95" t="s">
        <v>447</v>
      </c>
      <c r="D447" s="95" t="s">
        <v>47</v>
      </c>
      <c r="E447" s="95" t="s">
        <v>48</v>
      </c>
      <c r="F447" s="99">
        <v>72.5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44855</v>
      </c>
      <c r="C448" s="95" t="s">
        <v>443</v>
      </c>
      <c r="D448" s="95" t="s">
        <v>47</v>
      </c>
      <c r="E448" s="95" t="s">
        <v>48</v>
      </c>
      <c r="F448" s="99">
        <v>385</v>
      </c>
      <c r="G448" s="100">
        <v>9.1999999999999993</v>
      </c>
      <c r="H448" s="74">
        <v>10</v>
      </c>
      <c r="I448" s="75"/>
      <c r="J448" s="75"/>
      <c r="K448" s="97">
        <v>0.1</v>
      </c>
      <c r="L448" s="98">
        <v>1</v>
      </c>
      <c r="M448" s="97">
        <v>0.1</v>
      </c>
      <c r="N448" s="96">
        <v>9.5999999999999992E-3</v>
      </c>
      <c r="O448" s="45">
        <f t="shared" si="9"/>
        <v>9.5999999999999988E-2</v>
      </c>
      <c r="P448" s="95">
        <v>12</v>
      </c>
    </row>
    <row r="449" spans="1:36" s="95" customFormat="1" ht="30.75" customHeight="1" x14ac:dyDescent="0.35">
      <c r="A449" s="94">
        <v>44838</v>
      </c>
      <c r="B449" s="106">
        <v>44855</v>
      </c>
      <c r="C449" s="95" t="s">
        <v>452</v>
      </c>
      <c r="D449" s="95" t="s">
        <v>47</v>
      </c>
      <c r="E449" s="95" t="s">
        <v>48</v>
      </c>
      <c r="F449" s="99">
        <v>180</v>
      </c>
      <c r="G449" s="100">
        <v>8.8000000000000007</v>
      </c>
      <c r="H449" s="74">
        <v>10</v>
      </c>
      <c r="I449" s="75"/>
      <c r="J449" s="75"/>
      <c r="K449" s="97">
        <v>0.1</v>
      </c>
      <c r="L449" s="98">
        <v>1</v>
      </c>
      <c r="M449" s="97">
        <v>0.1</v>
      </c>
      <c r="N449" s="96">
        <v>1.44E-2</v>
      </c>
      <c r="O449" s="45">
        <f t="shared" si="9"/>
        <v>0.14399999999999999</v>
      </c>
      <c r="P449" s="95">
        <v>12</v>
      </c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94"/>
      <c r="B455" s="106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95" customFormat="1" ht="30.75" customHeight="1" x14ac:dyDescent="0.35">
      <c r="A456" s="94"/>
      <c r="B456" s="106"/>
      <c r="F456" s="99"/>
      <c r="G456" s="100"/>
      <c r="H456" s="74"/>
      <c r="I456" s="75"/>
      <c r="J456" s="75"/>
      <c r="K456" s="97"/>
      <c r="L456" s="98"/>
      <c r="M456" s="97"/>
      <c r="N456" s="96"/>
      <c r="O456" s="45"/>
    </row>
    <row r="457" spans="1:36" s="95" customFormat="1" ht="30.75" customHeight="1" x14ac:dyDescent="0.35">
      <c r="A457" s="94"/>
      <c r="B457" s="106"/>
      <c r="F457" s="99"/>
      <c r="G457" s="100"/>
      <c r="H457" s="74"/>
      <c r="I457" s="75"/>
      <c r="J457" s="75"/>
      <c r="K457" s="97"/>
      <c r="L457" s="98"/>
      <c r="M457" s="97"/>
      <c r="N457" s="96"/>
      <c r="O457" s="45"/>
    </row>
    <row r="458" spans="1:36" s="95" customFormat="1" ht="30.75" customHeight="1" x14ac:dyDescent="0.35">
      <c r="A458" s="105"/>
      <c r="B458" s="94"/>
      <c r="F458" s="99"/>
      <c r="G458" s="100"/>
      <c r="H458" s="74"/>
      <c r="I458" s="75"/>
      <c r="J458" s="75"/>
      <c r="K458" s="97"/>
      <c r="L458" s="98"/>
      <c r="M458" s="97"/>
      <c r="N458" s="96"/>
      <c r="O458" s="45"/>
    </row>
    <row r="459" spans="1:36" s="49" customFormat="1" ht="31" customHeight="1" x14ac:dyDescent="0.35">
      <c r="A459" s="50"/>
      <c r="B459" s="19"/>
      <c r="F459" s="51"/>
      <c r="G459" s="52"/>
      <c r="H459" s="43"/>
      <c r="I459" s="53"/>
      <c r="J459" s="30"/>
      <c r="K459" s="31"/>
      <c r="L459" s="32"/>
      <c r="M459" s="31"/>
      <c r="N459" s="30"/>
      <c r="O459" s="30"/>
    </row>
    <row r="460" spans="1:36" s="2" customFormat="1" ht="30.75" customHeight="1" x14ac:dyDescent="0.35">
      <c r="A460" s="5" t="s">
        <v>199</v>
      </c>
      <c r="B460" s="4"/>
      <c r="C460" s="13"/>
      <c r="D460" s="13"/>
      <c r="E460" s="3"/>
      <c r="F460" s="14"/>
      <c r="G460" s="63"/>
      <c r="H460" s="55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200</v>
      </c>
      <c r="B461" s="4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5" t="s">
        <v>201</v>
      </c>
      <c r="B462" s="4"/>
      <c r="C462" s="13"/>
      <c r="D462" s="13"/>
      <c r="E462" s="3"/>
      <c r="F462" s="14"/>
      <c r="G462" s="11"/>
      <c r="H462" s="6"/>
      <c r="I462" s="7"/>
      <c r="J462" s="7"/>
      <c r="K462" s="8"/>
      <c r="L462" s="9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5" t="s">
        <v>202</v>
      </c>
      <c r="B463" s="4"/>
      <c r="C463" s="13"/>
      <c r="D463" s="13"/>
      <c r="E463" s="3"/>
      <c r="F463" s="14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5" t="s">
        <v>203</v>
      </c>
      <c r="B464" s="19"/>
      <c r="C464" s="13"/>
      <c r="D464" s="13"/>
      <c r="E464" s="3"/>
      <c r="F464" s="14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19"/>
      <c r="C465" s="6"/>
      <c r="D465" s="6"/>
      <c r="E465" s="6"/>
      <c r="F465" s="11"/>
      <c r="G465" s="11"/>
      <c r="H465" s="3"/>
      <c r="I465" s="7"/>
      <c r="J465" s="7"/>
      <c r="K465" s="8"/>
      <c r="L465" s="9"/>
      <c r="M465" s="6"/>
      <c r="N465" s="20"/>
      <c r="O465" s="20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4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3"/>
      <c r="B470" s="21"/>
      <c r="C470" s="6"/>
      <c r="D470" s="6"/>
      <c r="E470" s="6"/>
      <c r="F470" s="11"/>
      <c r="G470" s="11"/>
      <c r="H470" s="6"/>
      <c r="I470" s="7"/>
      <c r="J470" s="7"/>
      <c r="K470" s="8"/>
      <c r="L470" s="9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6"/>
      <c r="D471" s="6"/>
      <c r="E471" s="6"/>
      <c r="F471" s="11"/>
      <c r="G471" s="11"/>
      <c r="H471" s="6"/>
      <c r="I471" s="7"/>
      <c r="J471" s="7"/>
      <c r="K471" s="8"/>
      <c r="L471" s="9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6"/>
      <c r="E472" s="6"/>
      <c r="F472" s="11"/>
      <c r="G472" s="11"/>
      <c r="H472" s="6"/>
      <c r="I472" s="7"/>
      <c r="J472" s="7"/>
      <c r="K472" s="8"/>
      <c r="L472" s="9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"/>
      <c r="B473" s="22"/>
      <c r="C473" s="6"/>
      <c r="D473" s="21"/>
      <c r="E473" s="6"/>
      <c r="F473" s="21"/>
      <c r="G473" s="6"/>
      <c r="H473" s="21"/>
      <c r="I473" s="6"/>
      <c r="J473" s="6"/>
      <c r="K473" s="21"/>
      <c r="L473" s="6"/>
      <c r="M473" s="21"/>
      <c r="N473" s="6"/>
      <c r="O473" s="6"/>
      <c r="P473" s="21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3"/>
      <c r="B474" s="21"/>
      <c r="C474" s="3"/>
      <c r="D474" s="22"/>
      <c r="E474" s="3"/>
      <c r="F474" s="22"/>
      <c r="G474" s="3"/>
      <c r="H474" s="22"/>
      <c r="I474" s="3"/>
      <c r="J474" s="3"/>
      <c r="K474" s="22"/>
      <c r="L474" s="3"/>
      <c r="M474" s="22"/>
      <c r="N474" s="3"/>
      <c r="O474" s="3"/>
      <c r="P474" s="22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21"/>
      <c r="E475" s="6"/>
      <c r="F475" s="21"/>
      <c r="G475" s="6"/>
      <c r="H475" s="21"/>
      <c r="I475" s="6"/>
      <c r="J475" s="6"/>
      <c r="K475" s="21"/>
      <c r="L475" s="6"/>
      <c r="M475" s="21"/>
      <c r="N475" s="6"/>
      <c r="O475" s="6"/>
      <c r="P475" s="21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5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21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</row>
    <row r="480" spans="1:36" s="2" customFormat="1" ht="30.75" customHeight="1" x14ac:dyDescent="0.35">
      <c r="A480" s="6"/>
      <c r="B480" s="66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21"/>
      <c r="S481" s="6"/>
      <c r="T481" s="21"/>
      <c r="U481" s="6"/>
      <c r="V481" s="21"/>
      <c r="W481" s="6"/>
      <c r="X481" s="21"/>
      <c r="Y481" s="6"/>
      <c r="Z481" s="21"/>
      <c r="AA481" s="6"/>
      <c r="AB481" s="21"/>
      <c r="AC481" s="6"/>
      <c r="AD481" s="21"/>
      <c r="AE481" s="6"/>
      <c r="AF481" s="21"/>
      <c r="AG481" s="6"/>
      <c r="AH481" s="21"/>
      <c r="AI481" s="6"/>
      <c r="AJ481" s="21"/>
    </row>
    <row r="482" spans="1:36" s="2" customFormat="1" ht="30.75" customHeight="1" x14ac:dyDescent="0.35">
      <c r="A482" s="6"/>
      <c r="B482" s="21"/>
      <c r="C482" s="6"/>
      <c r="D482" s="6"/>
      <c r="E482" s="6"/>
      <c r="F482" s="11"/>
      <c r="G482" s="11"/>
      <c r="H482" s="6"/>
      <c r="I482" s="7"/>
      <c r="J482" s="7"/>
      <c r="K482" s="8"/>
      <c r="L482" s="9"/>
      <c r="M482" s="6"/>
      <c r="N482" s="6"/>
      <c r="O482" s="6"/>
      <c r="P482" s="6"/>
      <c r="Q482" s="3"/>
      <c r="R482" s="22"/>
      <c r="S482" s="3"/>
      <c r="T482" s="22"/>
      <c r="U482" s="3"/>
      <c r="V482" s="22"/>
      <c r="W482" s="3"/>
      <c r="X482" s="22"/>
      <c r="Y482" s="3"/>
      <c r="Z482" s="22"/>
      <c r="AA482" s="3"/>
      <c r="AB482" s="22"/>
      <c r="AC482" s="3"/>
      <c r="AD482" s="22"/>
      <c r="AE482" s="3"/>
      <c r="AF482" s="22"/>
      <c r="AG482" s="3"/>
      <c r="AH482" s="22"/>
      <c r="AI482" s="3"/>
      <c r="AJ482" s="22"/>
    </row>
    <row r="483" spans="1:36" s="2" customFormat="1" ht="30.75" customHeight="1" x14ac:dyDescent="0.35">
      <c r="A483" s="6"/>
      <c r="B483" s="21"/>
      <c r="C483" s="6"/>
      <c r="D483" s="6"/>
      <c r="E483" s="6"/>
      <c r="F483" s="11"/>
      <c r="G483" s="11"/>
      <c r="H483" s="6"/>
      <c r="I483" s="7"/>
      <c r="J483" s="7"/>
      <c r="K483" s="8"/>
      <c r="L483" s="9"/>
      <c r="M483" s="6"/>
      <c r="N483" s="6"/>
      <c r="O483" s="6"/>
      <c r="P483" s="6"/>
      <c r="Q483" s="6"/>
      <c r="R483" s="21"/>
      <c r="S483" s="6"/>
      <c r="T483" s="21"/>
      <c r="U483" s="6"/>
      <c r="V483" s="21"/>
      <c r="W483" s="6"/>
      <c r="X483" s="21"/>
      <c r="Y483" s="6"/>
      <c r="Z483" s="21"/>
      <c r="AA483" s="6"/>
      <c r="AB483" s="21"/>
      <c r="AC483" s="6"/>
      <c r="AD483" s="21"/>
      <c r="AE483" s="6"/>
      <c r="AF483" s="21"/>
      <c r="AG483" s="6"/>
      <c r="AH483" s="21"/>
      <c r="AI483" s="6"/>
      <c r="AJ483" s="21"/>
    </row>
    <row r="484" spans="1:36" s="2" customFormat="1" ht="30.75" customHeight="1" x14ac:dyDescent="0.35">
      <c r="A484" s="6"/>
      <c r="B484" s="21"/>
      <c r="C484" s="6"/>
      <c r="D484" s="6"/>
      <c r="E484" s="6"/>
      <c r="F484" s="11"/>
      <c r="G484" s="11"/>
      <c r="H484" s="6"/>
      <c r="I484" s="7"/>
      <c r="J484" s="7"/>
      <c r="K484" s="8"/>
      <c r="L484" s="9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21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21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  <row r="810" spans="1:36" s="2" customFormat="1" ht="30.75" customHeight="1" x14ac:dyDescent="0.35">
      <c r="A810" s="6"/>
      <c r="B810" s="19"/>
      <c r="C810" s="6"/>
      <c r="D810" s="6"/>
      <c r="E810" s="6"/>
      <c r="F810" s="11"/>
      <c r="G810" s="11"/>
      <c r="H810" s="6"/>
      <c r="I810" s="7"/>
      <c r="J810" s="7"/>
      <c r="K810" s="8"/>
      <c r="L810" s="9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</row>
    <row r="811" spans="1:36" s="2" customFormat="1" ht="30.75" customHeight="1" x14ac:dyDescent="0.35">
      <c r="A811" s="6"/>
      <c r="B811" s="19"/>
      <c r="C811" s="6"/>
      <c r="D811" s="6"/>
      <c r="E811" s="6"/>
      <c r="F811" s="11"/>
      <c r="G811" s="11"/>
      <c r="H811" s="6"/>
      <c r="I811" s="7"/>
      <c r="J811" s="7"/>
      <c r="K811" s="8"/>
      <c r="L811" s="9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</row>
    <row r="812" spans="1:36" s="2" customFormat="1" ht="30.75" customHeight="1" x14ac:dyDescent="0.35">
      <c r="A812" s="6"/>
      <c r="B812" s="19"/>
      <c r="C812" s="6"/>
      <c r="D812" s="6"/>
      <c r="E812" s="6"/>
      <c r="F812" s="11"/>
      <c r="G812" s="11"/>
      <c r="H812" s="6"/>
      <c r="I812" s="7"/>
      <c r="J812" s="7"/>
      <c r="K812" s="8"/>
      <c r="L812" s="9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</row>
  </sheetData>
  <conditionalFormatting sqref="F45:F197 F459 F42 F206 F243 F251 F261 F281 F308:G308">
    <cfRule type="cellIs" dxfId="132" priority="278" stopIfTrue="1" operator="lessThan">
      <formula>0</formula>
    </cfRule>
  </conditionalFormatting>
  <conditionalFormatting sqref="F198">
    <cfRule type="cellIs" dxfId="131" priority="277" stopIfTrue="1" operator="lessThan">
      <formula>0</formula>
    </cfRule>
  </conditionalFormatting>
  <conditionalFormatting sqref="F199">
    <cfRule type="cellIs" dxfId="130" priority="276" stopIfTrue="1" operator="lessThan">
      <formula>0</formula>
    </cfRule>
  </conditionalFormatting>
  <conditionalFormatting sqref="F200">
    <cfRule type="cellIs" dxfId="129" priority="275" stopIfTrue="1" operator="lessThan">
      <formula>0</formula>
    </cfRule>
  </conditionalFormatting>
  <conditionalFormatting sqref="F201">
    <cfRule type="cellIs" dxfId="128" priority="274" stopIfTrue="1" operator="lessThan">
      <formula>0</formula>
    </cfRule>
  </conditionalFormatting>
  <conditionalFormatting sqref="F202">
    <cfRule type="cellIs" dxfId="127" priority="273" stopIfTrue="1" operator="lessThan">
      <formula>0</formula>
    </cfRule>
  </conditionalFormatting>
  <conditionalFormatting sqref="F203">
    <cfRule type="cellIs" dxfId="126" priority="272" stopIfTrue="1" operator="lessThan">
      <formula>0</formula>
    </cfRule>
  </conditionalFormatting>
  <conditionalFormatting sqref="F204">
    <cfRule type="cellIs" dxfId="125" priority="271" stopIfTrue="1" operator="lessThan">
      <formula>0</formula>
    </cfRule>
  </conditionalFormatting>
  <conditionalFormatting sqref="F205">
    <cfRule type="cellIs" dxfId="124" priority="260" stopIfTrue="1" operator="lessThan">
      <formula>0</formula>
    </cfRule>
  </conditionalFormatting>
  <conditionalFormatting sqref="F208">
    <cfRule type="cellIs" dxfId="123" priority="257" stopIfTrue="1" operator="lessThan">
      <formula>0</formula>
    </cfRule>
  </conditionalFormatting>
  <conditionalFormatting sqref="F209">
    <cfRule type="cellIs" dxfId="122" priority="255" stopIfTrue="1" operator="lessThan">
      <formula>0</formula>
    </cfRule>
  </conditionalFormatting>
  <conditionalFormatting sqref="F207">
    <cfRule type="cellIs" dxfId="121" priority="254" stopIfTrue="1" operator="lessThan">
      <formula>0</formula>
    </cfRule>
  </conditionalFormatting>
  <conditionalFormatting sqref="F210">
    <cfRule type="cellIs" dxfId="120" priority="253" stopIfTrue="1" operator="lessThan">
      <formula>0</formula>
    </cfRule>
  </conditionalFormatting>
  <conditionalFormatting sqref="F211">
    <cfRule type="cellIs" dxfId="119" priority="252" stopIfTrue="1" operator="lessThan">
      <formula>0</formula>
    </cfRule>
  </conditionalFormatting>
  <conditionalFormatting sqref="F212">
    <cfRule type="cellIs" dxfId="118" priority="251" stopIfTrue="1" operator="lessThan">
      <formula>0</formula>
    </cfRule>
  </conditionalFormatting>
  <conditionalFormatting sqref="F213">
    <cfRule type="cellIs" dxfId="117" priority="250" stopIfTrue="1" operator="lessThan">
      <formula>0</formula>
    </cfRule>
  </conditionalFormatting>
  <conditionalFormatting sqref="F214">
    <cfRule type="cellIs" dxfId="116" priority="249" stopIfTrue="1" operator="lessThan">
      <formula>0</formula>
    </cfRule>
  </conditionalFormatting>
  <conditionalFormatting sqref="F215">
    <cfRule type="cellIs" dxfId="115" priority="247" stopIfTrue="1" operator="lessThan">
      <formula>0</formula>
    </cfRule>
  </conditionalFormatting>
  <conditionalFormatting sqref="F216">
    <cfRule type="cellIs" dxfId="114" priority="236" stopIfTrue="1" operator="lessThan">
      <formula>0</formula>
    </cfRule>
  </conditionalFormatting>
  <conditionalFormatting sqref="F217">
    <cfRule type="cellIs" dxfId="113" priority="235" stopIfTrue="1" operator="lessThan">
      <formula>0</formula>
    </cfRule>
  </conditionalFormatting>
  <conditionalFormatting sqref="F218">
    <cfRule type="cellIs" dxfId="112" priority="234" stopIfTrue="1" operator="lessThan">
      <formula>0</formula>
    </cfRule>
  </conditionalFormatting>
  <conditionalFormatting sqref="F219">
    <cfRule type="cellIs" dxfId="111" priority="233" stopIfTrue="1" operator="lessThan">
      <formula>0</formula>
    </cfRule>
  </conditionalFormatting>
  <conditionalFormatting sqref="F220">
    <cfRule type="cellIs" dxfId="110" priority="230" stopIfTrue="1" operator="lessThan">
      <formula>0</formula>
    </cfRule>
  </conditionalFormatting>
  <conditionalFormatting sqref="F221">
    <cfRule type="cellIs" dxfId="109" priority="229" stopIfTrue="1" operator="lessThan">
      <formula>0</formula>
    </cfRule>
  </conditionalFormatting>
  <conditionalFormatting sqref="F222">
    <cfRule type="cellIs" dxfId="108" priority="228" stopIfTrue="1" operator="lessThan">
      <formula>0</formula>
    </cfRule>
  </conditionalFormatting>
  <conditionalFormatting sqref="F223">
    <cfRule type="cellIs" dxfId="107" priority="227" stopIfTrue="1" operator="lessThan">
      <formula>0</formula>
    </cfRule>
  </conditionalFormatting>
  <conditionalFormatting sqref="F224">
    <cfRule type="cellIs" dxfId="106" priority="226" stopIfTrue="1" operator="lessThan">
      <formula>0</formula>
    </cfRule>
  </conditionalFormatting>
  <conditionalFormatting sqref="F225">
    <cfRule type="cellIs" dxfId="105" priority="225" stopIfTrue="1" operator="lessThan">
      <formula>0</formula>
    </cfRule>
  </conditionalFormatting>
  <conditionalFormatting sqref="F226">
    <cfRule type="cellIs" dxfId="104" priority="224" stopIfTrue="1" operator="lessThan">
      <formula>0</formula>
    </cfRule>
  </conditionalFormatting>
  <conditionalFormatting sqref="F227">
    <cfRule type="cellIs" dxfId="103" priority="222" stopIfTrue="1" operator="lessThan">
      <formula>0</formula>
    </cfRule>
  </conditionalFormatting>
  <conditionalFormatting sqref="F228">
    <cfRule type="cellIs" dxfId="102" priority="220" stopIfTrue="1" operator="lessThan">
      <formula>0</formula>
    </cfRule>
  </conditionalFormatting>
  <conditionalFormatting sqref="F229">
    <cfRule type="cellIs" dxfId="101" priority="215" stopIfTrue="1" operator="lessThan">
      <formula>0</formula>
    </cfRule>
  </conditionalFormatting>
  <conditionalFormatting sqref="F230">
    <cfRule type="cellIs" dxfId="100" priority="214" stopIfTrue="1" operator="lessThan">
      <formula>0</formula>
    </cfRule>
  </conditionalFormatting>
  <conditionalFormatting sqref="F231">
    <cfRule type="cellIs" dxfId="99" priority="213" stopIfTrue="1" operator="lessThan">
      <formula>0</formula>
    </cfRule>
  </conditionalFormatting>
  <conditionalFormatting sqref="F232">
    <cfRule type="cellIs" dxfId="98" priority="212" stopIfTrue="1" operator="lessThan">
      <formula>0</formula>
    </cfRule>
  </conditionalFormatting>
  <conditionalFormatting sqref="F233">
    <cfRule type="cellIs" dxfId="97" priority="199" stopIfTrue="1" operator="lessThan">
      <formula>0</formula>
    </cfRule>
  </conditionalFormatting>
  <conditionalFormatting sqref="F234">
    <cfRule type="cellIs" dxfId="96" priority="197" stopIfTrue="1" operator="lessThan">
      <formula>0</formula>
    </cfRule>
  </conditionalFormatting>
  <conditionalFormatting sqref="F235">
    <cfRule type="cellIs" dxfId="95" priority="196" stopIfTrue="1" operator="lessThan">
      <formula>0</formula>
    </cfRule>
  </conditionalFormatting>
  <conditionalFormatting sqref="F236">
    <cfRule type="cellIs" dxfId="94" priority="195" stopIfTrue="1" operator="lessThan">
      <formula>0</formula>
    </cfRule>
  </conditionalFormatting>
  <conditionalFormatting sqref="F237">
    <cfRule type="cellIs" dxfId="93" priority="194" stopIfTrue="1" operator="lessThan">
      <formula>0</formula>
    </cfRule>
  </conditionalFormatting>
  <conditionalFormatting sqref="F238">
    <cfRule type="cellIs" dxfId="92" priority="193" stopIfTrue="1" operator="lessThan">
      <formula>0</formula>
    </cfRule>
  </conditionalFormatting>
  <conditionalFormatting sqref="F239">
    <cfRule type="cellIs" dxfId="91" priority="191" stopIfTrue="1" operator="lessThan">
      <formula>0</formula>
    </cfRule>
  </conditionalFormatting>
  <conditionalFormatting sqref="F240">
    <cfRule type="cellIs" dxfId="90" priority="190" stopIfTrue="1" operator="lessThan">
      <formula>0</formula>
    </cfRule>
  </conditionalFormatting>
  <conditionalFormatting sqref="F241">
    <cfRule type="cellIs" dxfId="89" priority="188" stopIfTrue="1" operator="lessThan">
      <formula>0</formula>
    </cfRule>
  </conditionalFormatting>
  <conditionalFormatting sqref="F242">
    <cfRule type="cellIs" dxfId="88" priority="187" stopIfTrue="1" operator="lessThan">
      <formula>0</formula>
    </cfRule>
  </conditionalFormatting>
  <conditionalFormatting sqref="F244">
    <cfRule type="cellIs" dxfId="87" priority="179" stopIfTrue="1" operator="lessThan">
      <formula>0</formula>
    </cfRule>
  </conditionalFormatting>
  <conditionalFormatting sqref="F245">
    <cfRule type="cellIs" dxfId="86" priority="178" stopIfTrue="1" operator="lessThan">
      <formula>0</formula>
    </cfRule>
  </conditionalFormatting>
  <conditionalFormatting sqref="F246">
    <cfRule type="cellIs" dxfId="85" priority="175" stopIfTrue="1" operator="lessThan">
      <formula>0</formula>
    </cfRule>
  </conditionalFormatting>
  <conditionalFormatting sqref="F247">
    <cfRule type="cellIs" dxfId="84" priority="172" stopIfTrue="1" operator="lessThan">
      <formula>0</formula>
    </cfRule>
  </conditionalFormatting>
  <conditionalFormatting sqref="F248">
    <cfRule type="cellIs" dxfId="83" priority="169" stopIfTrue="1" operator="lessThan">
      <formula>0</formula>
    </cfRule>
  </conditionalFormatting>
  <conditionalFormatting sqref="F249">
    <cfRule type="cellIs" dxfId="82" priority="168" stopIfTrue="1" operator="lessThan">
      <formula>0</formula>
    </cfRule>
  </conditionalFormatting>
  <conditionalFormatting sqref="F250">
    <cfRule type="cellIs" dxfId="81" priority="167" stopIfTrue="1" operator="lessThan">
      <formula>0</formula>
    </cfRule>
  </conditionalFormatting>
  <conditionalFormatting sqref="F252">
    <cfRule type="cellIs" dxfId="80" priority="165" stopIfTrue="1" operator="lessThan">
      <formula>0</formula>
    </cfRule>
  </conditionalFormatting>
  <conditionalFormatting sqref="F253">
    <cfRule type="cellIs" dxfId="79" priority="164" stopIfTrue="1" operator="lessThan">
      <formula>0</formula>
    </cfRule>
  </conditionalFormatting>
  <conditionalFormatting sqref="F254 F256:F258">
    <cfRule type="cellIs" dxfId="78" priority="163" stopIfTrue="1" operator="lessThan">
      <formula>0</formula>
    </cfRule>
  </conditionalFormatting>
  <conditionalFormatting sqref="F255">
    <cfRule type="cellIs" dxfId="77" priority="161" stopIfTrue="1" operator="lessThan">
      <formula>0</formula>
    </cfRule>
  </conditionalFormatting>
  <conditionalFormatting sqref="F259">
    <cfRule type="cellIs" dxfId="76" priority="152" stopIfTrue="1" operator="lessThan">
      <formula>0</formula>
    </cfRule>
  </conditionalFormatting>
  <conditionalFormatting sqref="F260">
    <cfRule type="cellIs" dxfId="75" priority="151" stopIfTrue="1" operator="lessThan">
      <formula>0</formula>
    </cfRule>
  </conditionalFormatting>
  <conditionalFormatting sqref="F262">
    <cfRule type="cellIs" dxfId="74" priority="147" stopIfTrue="1" operator="lessThan">
      <formula>0</formula>
    </cfRule>
  </conditionalFormatting>
  <conditionalFormatting sqref="F263">
    <cfRule type="cellIs" dxfId="73" priority="145" stopIfTrue="1" operator="lessThan">
      <formula>0</formula>
    </cfRule>
  </conditionalFormatting>
  <conditionalFormatting sqref="F264">
    <cfRule type="cellIs" dxfId="72" priority="144" stopIfTrue="1" operator="lessThan">
      <formula>0</formula>
    </cfRule>
  </conditionalFormatting>
  <conditionalFormatting sqref="F265">
    <cfRule type="cellIs" dxfId="71" priority="143" stopIfTrue="1" operator="lessThan">
      <formula>0</formula>
    </cfRule>
  </conditionalFormatting>
  <conditionalFormatting sqref="F266">
    <cfRule type="cellIs" dxfId="70" priority="142" stopIfTrue="1" operator="lessThan">
      <formula>0</formula>
    </cfRule>
  </conditionalFormatting>
  <conditionalFormatting sqref="F267">
    <cfRule type="cellIs" dxfId="69" priority="141" stopIfTrue="1" operator="lessThan">
      <formula>0</formula>
    </cfRule>
  </conditionalFormatting>
  <conditionalFormatting sqref="F268">
    <cfRule type="cellIs" dxfId="68" priority="140" stopIfTrue="1" operator="lessThan">
      <formula>0</formula>
    </cfRule>
  </conditionalFormatting>
  <conditionalFormatting sqref="F270">
    <cfRule type="cellIs" dxfId="67" priority="134" stopIfTrue="1" operator="lessThan">
      <formula>0</formula>
    </cfRule>
  </conditionalFormatting>
  <conditionalFormatting sqref="F269">
    <cfRule type="cellIs" dxfId="66" priority="135" stopIfTrue="1" operator="lessThan">
      <formula>0</formula>
    </cfRule>
  </conditionalFormatting>
  <conditionalFormatting sqref="F271">
    <cfRule type="cellIs" dxfId="65" priority="130" stopIfTrue="1" operator="lessThan">
      <formula>0</formula>
    </cfRule>
  </conditionalFormatting>
  <conditionalFormatting sqref="F272">
    <cfRule type="cellIs" dxfId="64" priority="129" stopIfTrue="1" operator="lessThan">
      <formula>0</formula>
    </cfRule>
  </conditionalFormatting>
  <conditionalFormatting sqref="F273">
    <cfRule type="cellIs" dxfId="63" priority="125" stopIfTrue="1" operator="lessThan">
      <formula>0</formula>
    </cfRule>
  </conditionalFormatting>
  <conditionalFormatting sqref="F274">
    <cfRule type="cellIs" dxfId="62" priority="123" stopIfTrue="1" operator="lessThan">
      <formula>0</formula>
    </cfRule>
  </conditionalFormatting>
  <conditionalFormatting sqref="F275">
    <cfRule type="cellIs" dxfId="61" priority="121" stopIfTrue="1" operator="lessThan">
      <formula>0</formula>
    </cfRule>
  </conditionalFormatting>
  <conditionalFormatting sqref="F276">
    <cfRule type="cellIs" dxfId="60" priority="119" stopIfTrue="1" operator="lessThan">
      <formula>0</formula>
    </cfRule>
  </conditionalFormatting>
  <conditionalFormatting sqref="F277">
    <cfRule type="cellIs" dxfId="59" priority="117" stopIfTrue="1" operator="lessThan">
      <formula>0</formula>
    </cfRule>
  </conditionalFormatting>
  <conditionalFormatting sqref="F278">
    <cfRule type="cellIs" dxfId="58" priority="116" stopIfTrue="1" operator="lessThan">
      <formula>0</formula>
    </cfRule>
  </conditionalFormatting>
  <conditionalFormatting sqref="F279">
    <cfRule type="cellIs" dxfId="57" priority="115" stopIfTrue="1" operator="lessThan">
      <formula>0</formula>
    </cfRule>
  </conditionalFormatting>
  <conditionalFormatting sqref="F280">
    <cfRule type="cellIs" dxfId="56" priority="113" stopIfTrue="1" operator="lessThan">
      <formula>0</formula>
    </cfRule>
  </conditionalFormatting>
  <conditionalFormatting sqref="F282">
    <cfRule type="cellIs" dxfId="55" priority="111" stopIfTrue="1" operator="lessThan">
      <formula>0</formula>
    </cfRule>
  </conditionalFormatting>
  <conditionalFormatting sqref="F283">
    <cfRule type="cellIs" dxfId="54" priority="110" stopIfTrue="1" operator="lessThan">
      <formula>0</formula>
    </cfRule>
  </conditionalFormatting>
  <conditionalFormatting sqref="F284">
    <cfRule type="cellIs" dxfId="53" priority="109" stopIfTrue="1" operator="lessThan">
      <formula>0</formula>
    </cfRule>
  </conditionalFormatting>
  <conditionalFormatting sqref="F285">
    <cfRule type="cellIs" dxfId="52" priority="107" stopIfTrue="1" operator="lessThan">
      <formula>0</formula>
    </cfRule>
  </conditionalFormatting>
  <conditionalFormatting sqref="F286">
    <cfRule type="cellIs" dxfId="51" priority="97" stopIfTrue="1" operator="lessThan">
      <formula>0</formula>
    </cfRule>
  </conditionalFormatting>
  <conditionalFormatting sqref="F287">
    <cfRule type="cellIs" dxfId="50" priority="95" stopIfTrue="1" operator="lessThan">
      <formula>0</formula>
    </cfRule>
  </conditionalFormatting>
  <conditionalFormatting sqref="F288">
    <cfRule type="cellIs" dxfId="49" priority="93" stopIfTrue="1" operator="lessThan">
      <formula>0</formula>
    </cfRule>
  </conditionalFormatting>
  <conditionalFormatting sqref="F289">
    <cfRule type="cellIs" dxfId="48" priority="92" stopIfTrue="1" operator="lessThan">
      <formula>0</formula>
    </cfRule>
  </conditionalFormatting>
  <conditionalFormatting sqref="F290">
    <cfRule type="cellIs" dxfId="47" priority="91" stopIfTrue="1" operator="lessThan">
      <formula>0</formula>
    </cfRule>
  </conditionalFormatting>
  <conditionalFormatting sqref="F291">
    <cfRule type="cellIs" dxfId="46" priority="89" stopIfTrue="1" operator="lessThan">
      <formula>0</formula>
    </cfRule>
  </conditionalFormatting>
  <conditionalFormatting sqref="F292">
    <cfRule type="cellIs" dxfId="45" priority="88" stopIfTrue="1" operator="lessThan">
      <formula>0</formula>
    </cfRule>
  </conditionalFormatting>
  <conditionalFormatting sqref="F293">
    <cfRule type="cellIs" dxfId="44" priority="87" stopIfTrue="1" operator="lessThan">
      <formula>0</formula>
    </cfRule>
  </conditionalFormatting>
  <conditionalFormatting sqref="F294">
    <cfRule type="cellIs" dxfId="43" priority="86" stopIfTrue="1" operator="lessThan">
      <formula>0</formula>
    </cfRule>
  </conditionalFormatting>
  <conditionalFormatting sqref="F295">
    <cfRule type="cellIs" dxfId="42" priority="85" stopIfTrue="1" operator="lessThan">
      <formula>0</formula>
    </cfRule>
  </conditionalFormatting>
  <conditionalFormatting sqref="F296">
    <cfRule type="cellIs" dxfId="41" priority="84" stopIfTrue="1" operator="lessThan">
      <formula>0</formula>
    </cfRule>
  </conditionalFormatting>
  <conditionalFormatting sqref="F297">
    <cfRule type="cellIs" dxfId="40" priority="83" stopIfTrue="1" operator="lessThan">
      <formula>0</formula>
    </cfRule>
  </conditionalFormatting>
  <conditionalFormatting sqref="F298">
    <cfRule type="cellIs" dxfId="39" priority="82" stopIfTrue="1" operator="lessThan">
      <formula>0</formula>
    </cfRule>
  </conditionalFormatting>
  <conditionalFormatting sqref="F299">
    <cfRule type="cellIs" dxfId="38" priority="71" stopIfTrue="1" operator="lessThan">
      <formula>0</formula>
    </cfRule>
  </conditionalFormatting>
  <conditionalFormatting sqref="F300">
    <cfRule type="cellIs" dxfId="37" priority="70" stopIfTrue="1" operator="lessThan">
      <formula>0</formula>
    </cfRule>
  </conditionalFormatting>
  <conditionalFormatting sqref="F301">
    <cfRule type="cellIs" dxfId="36" priority="69" stopIfTrue="1" operator="lessThan">
      <formula>0</formula>
    </cfRule>
  </conditionalFormatting>
  <conditionalFormatting sqref="F302">
    <cfRule type="cellIs" dxfId="35" priority="68" stopIfTrue="1" operator="lessThan">
      <formula>0</formula>
    </cfRule>
  </conditionalFormatting>
  <conditionalFormatting sqref="F303">
    <cfRule type="cellIs" dxfId="34" priority="67" stopIfTrue="1" operator="lessThan">
      <formula>0</formula>
    </cfRule>
  </conditionalFormatting>
  <conditionalFormatting sqref="F304">
    <cfRule type="cellIs" dxfId="33" priority="63" stopIfTrue="1" operator="lessThan">
      <formula>0</formula>
    </cfRule>
  </conditionalFormatting>
  <conditionalFormatting sqref="G305">
    <cfRule type="cellIs" dxfId="32" priority="54" stopIfTrue="1" operator="lessThan">
      <formula>0</formula>
    </cfRule>
  </conditionalFormatting>
  <conditionalFormatting sqref="F305">
    <cfRule type="cellIs" dxfId="31" priority="53" stopIfTrue="1" operator="lessThan">
      <formula>0</formula>
    </cfRule>
  </conditionalFormatting>
  <conditionalFormatting sqref="G306">
    <cfRule type="cellIs" dxfId="30" priority="48" stopIfTrue="1" operator="lessThan">
      <formula>0</formula>
    </cfRule>
  </conditionalFormatting>
  <conditionalFormatting sqref="F306">
    <cfRule type="cellIs" dxfId="29" priority="47" stopIfTrue="1" operator="lessThan">
      <formula>0</formula>
    </cfRule>
  </conditionalFormatting>
  <conditionalFormatting sqref="G307">
    <cfRule type="cellIs" dxfId="28" priority="46" stopIfTrue="1" operator="lessThan">
      <formula>0</formula>
    </cfRule>
  </conditionalFormatting>
  <conditionalFormatting sqref="F307">
    <cfRule type="cellIs" dxfId="27" priority="45" stopIfTrue="1" operator="lessThan">
      <formula>0</formula>
    </cfRule>
  </conditionalFormatting>
  <conditionalFormatting sqref="G309">
    <cfRule type="cellIs" dxfId="26" priority="40" stopIfTrue="1" operator="lessThan">
      <formula>0</formula>
    </cfRule>
  </conditionalFormatting>
  <conditionalFormatting sqref="F309">
    <cfRule type="cellIs" dxfId="25" priority="39" stopIfTrue="1" operator="lessThan">
      <formula>0</formula>
    </cfRule>
  </conditionalFormatting>
  <conditionalFormatting sqref="G310">
    <cfRule type="cellIs" dxfId="24" priority="38" stopIfTrue="1" operator="lessThan">
      <formula>0</formula>
    </cfRule>
  </conditionalFormatting>
  <conditionalFormatting sqref="F310">
    <cfRule type="cellIs" dxfId="23" priority="37" stopIfTrue="1" operator="lessThan">
      <formula>0</formula>
    </cfRule>
  </conditionalFormatting>
  <conditionalFormatting sqref="G311">
    <cfRule type="cellIs" dxfId="22" priority="34" stopIfTrue="1" operator="lessThan">
      <formula>0</formula>
    </cfRule>
  </conditionalFormatting>
  <conditionalFormatting sqref="F311">
    <cfRule type="cellIs" dxfId="21" priority="33" stopIfTrue="1" operator="lessThan">
      <formula>0</formula>
    </cfRule>
  </conditionalFormatting>
  <conditionalFormatting sqref="G312">
    <cfRule type="cellIs" dxfId="20" priority="30" stopIfTrue="1" operator="lessThan">
      <formula>0</formula>
    </cfRule>
  </conditionalFormatting>
  <conditionalFormatting sqref="F312">
    <cfRule type="cellIs" dxfId="19" priority="29" stopIfTrue="1" operator="lessThan">
      <formula>0</formula>
    </cfRule>
  </conditionalFormatting>
  <conditionalFormatting sqref="G313">
    <cfRule type="cellIs" dxfId="18" priority="28" stopIfTrue="1" operator="lessThan">
      <formula>0</formula>
    </cfRule>
  </conditionalFormatting>
  <conditionalFormatting sqref="F313">
    <cfRule type="cellIs" dxfId="17" priority="27" stopIfTrue="1" operator="lessThan">
      <formula>0</formula>
    </cfRule>
  </conditionalFormatting>
  <conditionalFormatting sqref="G314">
    <cfRule type="cellIs" dxfId="16" priority="26" stopIfTrue="1" operator="lessThan">
      <formula>0</formula>
    </cfRule>
  </conditionalFormatting>
  <conditionalFormatting sqref="F314">
    <cfRule type="cellIs" dxfId="15" priority="25" stopIfTrue="1" operator="lessThan">
      <formula>0</formula>
    </cfRule>
  </conditionalFormatting>
  <conditionalFormatting sqref="G315">
    <cfRule type="cellIs" dxfId="14" priority="24" stopIfTrue="1" operator="lessThan">
      <formula>0</formula>
    </cfRule>
  </conditionalFormatting>
  <conditionalFormatting sqref="F315">
    <cfRule type="cellIs" dxfId="13" priority="23" stopIfTrue="1" operator="lessThan">
      <formula>0</formula>
    </cfRule>
  </conditionalFormatting>
  <conditionalFormatting sqref="G316">
    <cfRule type="cellIs" dxfId="12" priority="13" stopIfTrue="1" operator="lessThan">
      <formula>0</formula>
    </cfRule>
  </conditionalFormatting>
  <conditionalFormatting sqref="F316">
    <cfRule type="cellIs" dxfId="11" priority="12" stopIfTrue="1" operator="lessThan">
      <formula>0</formula>
    </cfRule>
  </conditionalFormatting>
  <conditionalFormatting sqref="G317">
    <cfRule type="cellIs" dxfId="10" priority="11" stopIfTrue="1" operator="lessThan">
      <formula>0</formula>
    </cfRule>
  </conditionalFormatting>
  <conditionalFormatting sqref="F317">
    <cfRule type="cellIs" dxfId="9" priority="10" stopIfTrue="1" operator="lessThan">
      <formula>0</formula>
    </cfRule>
  </conditionalFormatting>
  <conditionalFormatting sqref="G318">
    <cfRule type="cellIs" dxfId="8" priority="9" stopIfTrue="1" operator="lessThan">
      <formula>0</formula>
    </cfRule>
  </conditionalFormatting>
  <conditionalFormatting sqref="F318">
    <cfRule type="cellIs" dxfId="7" priority="8" stopIfTrue="1" operator="lessThan">
      <formula>0</formula>
    </cfRule>
  </conditionalFormatting>
  <conditionalFormatting sqref="G319">
    <cfRule type="cellIs" dxfId="6" priority="7" stopIfTrue="1" operator="lessThan">
      <formula>0</formula>
    </cfRule>
  </conditionalFormatting>
  <conditionalFormatting sqref="F319">
    <cfRule type="cellIs" dxfId="5" priority="6" stopIfTrue="1" operator="lessThan">
      <formula>0</formula>
    </cfRule>
  </conditionalFormatting>
  <conditionalFormatting sqref="G320">
    <cfRule type="cellIs" dxfId="4" priority="5" stopIfTrue="1" operator="lessThan">
      <formula>0</formula>
    </cfRule>
  </conditionalFormatting>
  <conditionalFormatting sqref="F320">
    <cfRule type="cellIs" dxfId="3" priority="4" stopIfTrue="1" operator="lessThan">
      <formula>0</formula>
    </cfRule>
  </conditionalFormatting>
  <conditionalFormatting sqref="F321">
    <cfRule type="cellIs" dxfId="2" priority="3" stopIfTrue="1" operator="lessThan">
      <formula>0</formula>
    </cfRule>
  </conditionalFormatting>
  <conditionalFormatting sqref="G322">
    <cfRule type="cellIs" dxfId="1" priority="2" stopIfTrue="1" operator="lessThan">
      <formula>0</formula>
    </cfRule>
  </conditionalFormatting>
  <conditionalFormatting sqref="F322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2022-10-25T20:25:51Z</dcterms:modified>
</cp:coreProperties>
</file>