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9D004E8-F2DA-D54B-9ADF-A50B96BDB785}" xr6:coauthVersionLast="47" xr6:coauthVersionMax="47" xr10:uidLastSave="{00000000-0000-0000-0000-000000000000}"/>
  <bookViews>
    <workbookView xWindow="7500" yWindow="520" windowWidth="28800" windowHeight="159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I67" i="1"/>
  <c r="I173" i="1"/>
  <c r="I65" i="1"/>
  <c r="I64" i="1"/>
  <c r="B31" i="1"/>
  <c r="I62" i="1"/>
  <c r="I61" i="1"/>
  <c r="I50" i="1"/>
  <c r="I49" i="1"/>
  <c r="I59" i="1"/>
  <c r="I58" i="1"/>
  <c r="I47" i="1"/>
  <c r="I46" i="1"/>
  <c r="I172" i="1"/>
  <c r="I171" i="1"/>
  <c r="I170" i="1"/>
  <c r="I169" i="1"/>
  <c r="I168" i="1"/>
  <c r="I167" i="1"/>
  <c r="I166" i="1"/>
  <c r="I56" i="1"/>
  <c r="I55" i="1"/>
  <c r="I53" i="1"/>
  <c r="I52" i="1"/>
  <c r="I165" i="1"/>
  <c r="I164" i="1"/>
  <c r="I163" i="1"/>
  <c r="I162" i="1"/>
  <c r="I161" i="1"/>
  <c r="J67" i="1" l="1"/>
  <c r="J64" i="1"/>
  <c r="J49" i="1"/>
  <c r="J61" i="1"/>
  <c r="J58" i="1"/>
  <c r="J46" i="1"/>
  <c r="J52" i="1"/>
  <c r="J55" i="1"/>
  <c r="F11" i="1" l="1"/>
  <c r="I160" i="1"/>
  <c r="I159" i="1"/>
  <c r="I158" i="1" l="1"/>
  <c r="I157" i="1"/>
  <c r="I156" i="1"/>
  <c r="I155" i="1"/>
  <c r="I154" i="1"/>
  <c r="I152" i="1"/>
  <c r="I151" i="1"/>
  <c r="I150" i="1"/>
  <c r="I149" i="1"/>
  <c r="I148" i="1"/>
  <c r="F13" i="1" l="1"/>
  <c r="F17" i="1" s="1"/>
  <c r="I144" i="1" l="1"/>
  <c r="J144" i="1" s="1"/>
  <c r="F9" i="1" l="1"/>
  <c r="F15" i="1" s="1"/>
  <c r="I140" i="1"/>
  <c r="I139" i="1"/>
  <c r="I138" i="1"/>
  <c r="J138" i="1" s="1"/>
  <c r="I137" i="1"/>
  <c r="I136" i="1"/>
  <c r="I135" i="1"/>
  <c r="J141" i="1" l="1"/>
  <c r="J139" i="1"/>
  <c r="J137" i="1"/>
  <c r="J136" i="1"/>
  <c r="I134" i="1"/>
  <c r="I133" i="1" l="1"/>
  <c r="I132" i="1"/>
  <c r="I131" i="1"/>
  <c r="I130" i="1"/>
  <c r="I129" i="1"/>
  <c r="I128" i="1" l="1"/>
  <c r="O126" i="1" l="1"/>
  <c r="O127" i="1"/>
  <c r="I127" i="1"/>
  <c r="O125" i="1"/>
  <c r="I126" i="1"/>
  <c r="O123" i="1"/>
  <c r="O124" i="1"/>
  <c r="I125" i="1"/>
  <c r="I124" i="1" l="1"/>
  <c r="I123" i="1"/>
  <c r="O121" i="1"/>
  <c r="O122" i="1"/>
  <c r="I122" i="1"/>
  <c r="O120" i="1"/>
  <c r="I121" i="1"/>
  <c r="O119" i="1"/>
  <c r="I120" i="1"/>
  <c r="O118" i="1"/>
  <c r="I119" i="1"/>
  <c r="I118" i="1"/>
  <c r="O117" i="1" l="1"/>
  <c r="I117" i="1"/>
  <c r="O116" i="1"/>
  <c r="I116" i="1"/>
  <c r="O115" i="1"/>
  <c r="I115" i="1"/>
  <c r="O113" i="1"/>
  <c r="O114" i="1"/>
  <c r="I114" i="1"/>
  <c r="O112" i="1" l="1"/>
  <c r="I113" i="1"/>
  <c r="O107" i="1"/>
  <c r="O108" i="1"/>
  <c r="O109" i="1"/>
  <c r="O110" i="1"/>
  <c r="O111" i="1"/>
  <c r="I112" i="1"/>
  <c r="I111" i="1"/>
  <c r="I110" i="1"/>
  <c r="I109" i="1"/>
  <c r="O106" i="1"/>
  <c r="I108" i="1"/>
  <c r="I107" i="1"/>
  <c r="O104" i="1"/>
  <c r="O105" i="1"/>
  <c r="I106" i="1"/>
  <c r="I105" i="1"/>
  <c r="O103" i="1"/>
  <c r="I104" i="1"/>
  <c r="O102" i="1"/>
  <c r="I103" i="1"/>
  <c r="I102" i="1"/>
  <c r="O99" i="1"/>
  <c r="O100" i="1"/>
  <c r="O101" i="1"/>
  <c r="I101" i="1"/>
  <c r="O94" i="1"/>
  <c r="O95" i="1"/>
  <c r="O96" i="1"/>
  <c r="O97" i="1"/>
  <c r="O98" i="1"/>
  <c r="I100" i="1"/>
  <c r="I99" i="1"/>
  <c r="I98" i="1"/>
  <c r="I97" i="1" l="1"/>
  <c r="I96" i="1"/>
  <c r="I95" i="1" l="1"/>
  <c r="J95" i="1" s="1"/>
  <c r="I94" i="1"/>
  <c r="O93" i="1"/>
  <c r="I93" i="1"/>
  <c r="O91" i="1"/>
  <c r="O92" i="1"/>
  <c r="I92" i="1"/>
  <c r="O90" i="1"/>
  <c r="I91" i="1"/>
  <c r="O89" i="1"/>
  <c r="I90" i="1"/>
  <c r="O88" i="1"/>
  <c r="I89" i="1"/>
  <c r="O87" i="1"/>
  <c r="I88" i="1"/>
  <c r="O81" i="1"/>
  <c r="I81" i="1"/>
  <c r="O84" i="1"/>
  <c r="O85" i="1"/>
  <c r="O86" i="1"/>
  <c r="I87" i="1"/>
  <c r="I86" i="1"/>
  <c r="I85" i="1"/>
  <c r="I84" i="1"/>
  <c r="O83" i="1"/>
  <c r="I83" i="1"/>
  <c r="O82" i="1"/>
  <c r="I82" i="1"/>
  <c r="O80" i="1"/>
  <c r="I80" i="1"/>
  <c r="O79" i="1"/>
  <c r="J83" i="1" l="1"/>
  <c r="J82" i="1"/>
  <c r="J80" i="1"/>
  <c r="I79" i="1"/>
  <c r="J79" i="1" s="1"/>
  <c r="B8" i="3" l="1"/>
</calcChain>
</file>

<file path=xl/sharedStrings.xml><?xml version="1.0" encoding="utf-8"?>
<sst xmlns="http://schemas.openxmlformats.org/spreadsheetml/2006/main" count="423" uniqueCount="186">
  <si>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</si>
  <si>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</si>
  <si>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</si>
  <si>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</si>
  <si>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</si>
  <si>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</si>
  <si>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</si>
  <si>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</si>
  <si>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</si>
  <si>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</si>
  <si>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</si>
  <si>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On</t>
  </si>
  <si>
    <t>Risk Off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</si>
  <si>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</si>
  <si>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</si>
  <si>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</si>
  <si>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</si>
  <si>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</si>
  <si>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</si>
  <si>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</si>
  <si>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</si>
  <si>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</si>
  <si>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</si>
  <si>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</si>
  <si>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</si>
  <si>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</si>
  <si>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</si>
  <si>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</si>
  <si>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</si>
  <si>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</si>
  <si>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</si>
  <si>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</si>
  <si>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</si>
  <si>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</si>
  <si>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</si>
  <si>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</si>
  <si>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</si>
  <si>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</si>
  <si>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</si>
  <si>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</si>
  <si>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</si>
  <si>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</si>
  <si>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</si>
  <si>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</si>
  <si>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</si>
  <si>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</si>
  <si>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</si>
  <si>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</si>
  <si>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</si>
  <si>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</si>
  <si>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</si>
  <si>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</si>
  <si>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</si>
  <si>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</si>
  <si>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</si>
  <si>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</si>
  <si>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</si>
  <si>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</si>
  <si>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</si>
  <si>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</si>
  <si>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</si>
  <si>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</si>
  <si>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</si>
  <si>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</si>
  <si>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</si>
  <si>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</si>
  <si>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</si>
  <si>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</si>
  <si>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</si>
  <si>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</si>
  <si>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</si>
  <si>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</si>
  <si>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</si>
  <si>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</si>
  <si>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</si>
  <si>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</si>
  <si>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</si>
  <si>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</si>
  <si>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</si>
  <si>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</si>
  <si>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</si>
  <si>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</si>
  <si>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</si>
  <si>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</si>
  <si>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</si>
  <si>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</si>
  <si>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</si>
  <si>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</si>
  <si>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</si>
  <si>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</si>
  <si>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</si>
  <si>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</si>
  <si>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</si>
  <si>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</si>
  <si>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</si>
  <si>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</si>
  <si>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</si>
  <si>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</si>
  <si>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</si>
  <si>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</si>
  <si>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</si>
  <si>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</si>
  <si>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</si>
  <si>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</si>
  <si>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</si>
  <si>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</si>
  <si>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</si>
  <si>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</si>
  <si>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</si>
  <si>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</si>
  <si>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</si>
  <si>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</si>
  <si>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</si>
  <si>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</si>
  <si>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</si>
  <si>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</si>
  <si>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</si>
  <si>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</si>
  <si>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</si>
  <si>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</si>
  <si>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</si>
  <si>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</si>
  <si>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</si>
  <si>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</si>
  <si>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</si>
  <si>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</si>
  <si>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</si>
  <si>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2024 Year To date</t>
  </si>
  <si>
    <t>(NVDA) 2/$450-$460 call spread</t>
  </si>
  <si>
    <t>2024 unrealized</t>
  </si>
  <si>
    <t>December 8 2010 to</t>
  </si>
  <si>
    <t>December 30 2023 performance</t>
  </si>
  <si>
    <t>2024 realized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</si>
  <si>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</si>
  <si>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</si>
  <si>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</si>
  <si>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</si>
  <si>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</si>
  <si>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</si>
  <si>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</si>
  <si>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</si>
  <si>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</si>
  <si>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</si>
  <si>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</si>
  <si>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</si>
  <si>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</si>
  <si>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short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</si>
  <si>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</si>
  <si>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</si>
  <si>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</si>
  <si>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</si>
  <si>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</si>
  <si>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</si>
  <si>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</si>
  <si>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</si>
  <si>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</si>
  <si>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</si>
  <si>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</si>
  <si>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</si>
  <si>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</si>
  <si>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(TLT) 5/$82 calls</t>
  </si>
  <si>
    <t>(TLT) 5/$85 calls</t>
  </si>
  <si>
    <t>(NVDA) 5/$710 calls</t>
  </si>
  <si>
    <t>(NVDA) 5/$720 calls</t>
  </si>
  <si>
    <t>corrected</t>
  </si>
  <si>
    <t>(FCX) 5/$42-$45 call spread</t>
  </si>
  <si>
    <t>(NVDA) 5/$740-$750 call spread</t>
  </si>
  <si>
    <t>(NVDA) 5/$970 puts</t>
  </si>
  <si>
    <t>(NVDA) 5/$960 puts</t>
  </si>
  <si>
    <t>(META) 5/$360-$370 call spread</t>
  </si>
  <si>
    <t>(META) 5/$360 calls</t>
  </si>
  <si>
    <t>(META) 5/$370 calls</t>
  </si>
  <si>
    <t>(NVDA) 5/$960-$970 put spread</t>
  </si>
  <si>
    <t>(NVDA) 5/$980-$990 put spread</t>
  </si>
  <si>
    <t>(NVDA) 5/$990 puts</t>
  </si>
  <si>
    <t>(NVDA) 5/$980 puts</t>
  </si>
  <si>
    <t>(MSFT) 5/$430-$440 put spread</t>
  </si>
  <si>
    <t>(MSFT) 5/$440 puts</t>
  </si>
  <si>
    <t>(MSFT) 5/$430 puts</t>
  </si>
  <si>
    <t>(AAPL) 5/$185-$195 put spread</t>
  </si>
  <si>
    <t>(AAPL) 5/$195 puts</t>
  </si>
  <si>
    <t>(AAPL) 5/$185 puts</t>
  </si>
  <si>
    <t>(GLD) 5/$200-$205 call spread</t>
  </si>
  <si>
    <t>(GLD) 5/$200 calls</t>
  </si>
  <si>
    <t>(GLD 5/$205 calls</t>
  </si>
  <si>
    <t>May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</si>
</sst>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mmmm&quot; &quot;d&quot;, &quot;yyyy"/>
    <numFmt numFmtId="166" formatCode="&quot; &quot;[$$-409]* #,##0.00&quot; &quot;;&quot; &quot;[$$-409]* \(#,##0.00\);&quot; &quot;[$$-409]* &quot;-&quot;??&quot; &quot;"/>
    <numFmt numFmtId="167" formatCode="dddd&quot;, &quot;mmmm&quot; &quot;dd&quot;, &quot;yyyy"/>
    <numFmt numFmtId="168" formatCode="[$$-409]#,##0.00&quot; &quot;;\([$$-409]#,##0.00\)"/>
    <numFmt numFmtId="169" formatCode="[$$-409]#,##0.00"/>
    <numFmt numFmtId="170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6"/>
      <color indexed="8"/>
      <name val="Helvetica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b/>
      <u/>
      <sz val="20"/>
      <color indexed="8"/>
      <name val="Helvetica"/>
      <family val="2"/>
    </font>
    <font>
      <b/>
      <u/>
      <sz val="20"/>
      <color theme="1"/>
      <name val="Helvetica"/>
      <family val="2"/>
    </font>
    <font>
      <b/>
      <sz val="20"/>
      <color indexed="8"/>
      <name val="Helvetica Neue"/>
      <family val="2"/>
    </font>
    <font>
      <b/>
      <sz val="20"/>
      <color theme="1"/>
      <name val="Helvetica"/>
      <family val="2"/>
    </font>
    <font>
      <sz val="24"/>
      <color theme="1"/>
      <name val="Helvetica Neue"/>
      <family val="2"/>
    </font>
    <font>
      <b/>
      <sz val="20"/>
      <color rgb="FF000000"/>
      <name val="Helvetica"/>
      <family val="2"/>
    </font>
    <font>
      <b/>
      <sz val="24"/>
      <color indexed="8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4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6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6" fontId="5" fillId="0" borderId="1" xfId="0" applyNumberFormat="1" applyFont="1" applyBorder="1"/>
    <xf numFmtId="166" fontId="0" fillId="0" borderId="1" xfId="0" applyNumberFormat="1" applyBorder="1"/>
    <xf numFmtId="10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68" fontId="2" fillId="0" borderId="1" xfId="0" applyNumberFormat="1" applyFont="1" applyBorder="1"/>
    <xf numFmtId="169" fontId="6" fillId="0" borderId="3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68" fontId="0" fillId="0" borderId="5" xfId="0" applyNumberFormat="1" applyBorder="1"/>
    <xf numFmtId="169" fontId="0" fillId="0" borderId="3" xfId="0" applyNumberFormat="1" applyBorder="1"/>
    <xf numFmtId="10" fontId="0" fillId="0" borderId="4" xfId="0" applyNumberFormat="1" applyBorder="1"/>
    <xf numFmtId="0" fontId="2" fillId="0" borderId="6" xfId="0" applyFont="1" applyBorder="1"/>
    <xf numFmtId="166" fontId="2" fillId="0" borderId="2" xfId="0" applyNumberFormat="1" applyFont="1" applyBorder="1"/>
    <xf numFmtId="166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70" fontId="10" fillId="3" borderId="0" xfId="0" applyNumberFormat="1" applyFont="1" applyFill="1"/>
    <xf numFmtId="10" fontId="12" fillId="0" borderId="0" xfId="1" applyNumberFormat="1" applyFont="1"/>
    <xf numFmtId="10" fontId="12" fillId="0" borderId="0" xfId="0" applyNumberFormat="1" applyFont="1"/>
    <xf numFmtId="49" fontId="15" fillId="0" borderId="1" xfId="0" applyNumberFormat="1" applyFont="1" applyBorder="1" applyAlignment="1">
      <alignment horizontal="center"/>
    </xf>
    <xf numFmtId="10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4" fontId="16" fillId="0" borderId="0" xfId="0" applyNumberFormat="1" applyFont="1"/>
    <xf numFmtId="0" fontId="16" fillId="0" borderId="0" xfId="0" applyFont="1"/>
    <xf numFmtId="10" fontId="2" fillId="0" borderId="0" xfId="0" applyNumberFormat="1" applyFont="1"/>
    <xf numFmtId="10" fontId="16" fillId="0" borderId="0" xfId="0" applyNumberFormat="1" applyFont="1"/>
    <xf numFmtId="9" fontId="16" fillId="0" borderId="0" xfId="0" applyNumberFormat="1" applyFont="1"/>
    <xf numFmtId="170" fontId="16" fillId="0" borderId="0" xfId="0" applyNumberFormat="1" applyFont="1"/>
    <xf numFmtId="8" fontId="10" fillId="0" borderId="0" xfId="0" applyNumberFormat="1" applyFont="1"/>
    <xf numFmtId="0" fontId="2" fillId="0" borderId="0" xfId="0" applyFont="1"/>
    <xf numFmtId="14" fontId="16" fillId="0" borderId="0" xfId="0" applyNumberFormat="1" applyFont="1" applyAlignment="1">
      <alignment horizontal="right"/>
    </xf>
    <xf numFmtId="16" fontId="16" fillId="0" borderId="0" xfId="0" applyNumberFormat="1" applyFont="1"/>
    <xf numFmtId="0" fontId="2" fillId="0" borderId="6" xfId="0" applyFont="1" applyFill="1" applyBorder="1"/>
    <xf numFmtId="0" fontId="2" fillId="0" borderId="2" xfId="0" applyFont="1" applyFill="1" applyBorder="1"/>
    <xf numFmtId="0" fontId="18" fillId="0" borderId="1" xfId="0" applyFont="1" applyBorder="1"/>
    <xf numFmtId="10" fontId="2" fillId="0" borderId="6" xfId="0" applyNumberFormat="1" applyFont="1" applyFill="1" applyBorder="1"/>
    <xf numFmtId="170" fontId="14" fillId="0" borderId="3" xfId="2" applyNumberFormat="1" applyFont="1" applyFill="1" applyBorder="1"/>
    <xf numFmtId="49" fontId="17" fillId="0" borderId="1" xfId="0" applyNumberFormat="1" applyFont="1" applyBorder="1"/>
    <xf numFmtId="14" fontId="19" fillId="0" borderId="1" xfId="0" applyNumberFormat="1" applyFont="1" applyBorder="1" applyAlignment="1">
      <alignment horizontal="center"/>
    </xf>
    <xf numFmtId="14" fontId="19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5" fontId="20" fillId="0" borderId="1" xfId="0" applyNumberFormat="1" applyFont="1" applyBorder="1" applyAlignment="1">
      <alignment horizontal="center"/>
    </xf>
    <xf numFmtId="170" fontId="10" fillId="3" borderId="0" xfId="2" applyNumberFormat="1" applyFont="1" applyFill="1"/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6" fontId="2" fillId="0" borderId="0" xfId="0" applyNumberFormat="1" applyFont="1"/>
    <xf numFmtId="10" fontId="14" fillId="0" borderId="0" xfId="0" applyNumberFormat="1" applyFont="1"/>
    <xf numFmtId="49" fontId="21" fillId="0" borderId="1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24" fillId="0" borderId="1" xfId="0" applyNumberFormat="1" applyFont="1" applyBorder="1" applyAlignment="1">
      <alignment horizontal="left"/>
    </xf>
    <xf numFmtId="8" fontId="14" fillId="0" borderId="0" xfId="0" applyNumberFormat="1" applyFont="1"/>
    <xf numFmtId="10" fontId="19" fillId="0" borderId="1" xfId="0" applyNumberFormat="1" applyFont="1" applyBorder="1"/>
    <xf numFmtId="0" fontId="23" fillId="0" borderId="0" xfId="0" applyFont="1" applyAlignment="1">
      <alignment horizontal="left"/>
    </xf>
    <xf numFmtId="16" fontId="25" fillId="0" borderId="0" xfId="0" applyNumberFormat="1" applyFont="1"/>
    <xf numFmtId="0" fontId="25" fillId="0" borderId="0" xfId="0" applyFont="1"/>
    <xf numFmtId="170" fontId="25" fillId="0" borderId="0" xfId="0" applyNumberFormat="1" applyFont="1"/>
    <xf numFmtId="10" fontId="10" fillId="0" borderId="0" xfId="1" applyNumberFormat="1" applyFont="1"/>
    <xf numFmtId="10" fontId="25" fillId="0" borderId="0" xfId="0" applyNumberFormat="1" applyFont="1"/>
    <xf numFmtId="9" fontId="25" fillId="0" borderId="0" xfId="0" applyNumberFormat="1" applyFont="1"/>
    <xf numFmtId="10" fontId="10" fillId="0" borderId="0" xfId="0" applyNumberFormat="1" applyFont="1"/>
    <xf numFmtId="44" fontId="10" fillId="0" borderId="0" xfId="2" applyFont="1"/>
    <xf numFmtId="49" fontId="26" fillId="0" borderId="3" xfId="0" applyNumberFormat="1" applyFont="1" applyBorder="1" applyAlignment="1">
      <alignment horizontal="left"/>
    </xf>
    <xf numFmtId="44" fontId="14" fillId="0" borderId="0" xfId="2" applyFont="1"/>
    <xf numFmtId="1" fontId="27" fillId="0" borderId="0" xfId="2" applyNumberFormat="1" applyFont="1"/>
    <xf numFmtId="49" fontId="24" fillId="0" borderId="3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AC0-8948-95C6-5394C6AA6C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71F-E240-AF5E-03DC27C44347}"/>
              </c:ext>
            </c:extLst>
          </c:dPt>
          <c:val>
            <c:numRef>
              <c:f>Sheet1!$B$19:$B$30</c:f>
              <c:numCache>
                <c:formatCode>0.00%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7">
                  <c:v>-0.1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12</xdr:row>
      <xdr:rowOff>166289</xdr:rowOff>
    </xdr:from>
    <xdr:to>
      <xdr:col>5</xdr:col>
      <xdr:colOff>0</xdr:colOff>
      <xdr:row>33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32"/>
  <sheetViews>
    <sheetView tabSelected="1" defaultGridColor="0" colorId="9" zoomScale="50" zoomScaleNormal="88" workbookViewId="0">
      <selection activeCell="F29" sqref="F29"/>
    </sheetView>
  </sheetViews>
  <sheetFormatPr baseColWidth="10" defaultColWidth="14.5" defaultRowHeight="15" customHeight="1" x14ac:dyDescent="0.2"/>
  <cols>
    <col min="1" max="1" width="60.6640625" style="1" customWidth="1"/>
    <col min="2" max="2" width="17.8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 t="s">
        <v>164</v>
      </c>
      <c r="B2" s="4"/>
      <c r="C2" s="84">
        <v>45413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55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17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6</v>
      </c>
      <c r="B6" s="19"/>
      <c r="C6" s="6"/>
      <c r="D6" s="6"/>
      <c r="E6" s="6"/>
      <c r="F6" s="95">
        <v>6.7663000000000002</v>
      </c>
      <c r="G6" s="5" t="s">
        <v>130</v>
      </c>
      <c r="H6" s="6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7</v>
      </c>
      <c r="B7" s="19"/>
      <c r="C7" s="6"/>
      <c r="D7" s="6"/>
      <c r="E7" s="6"/>
      <c r="F7" s="7"/>
      <c r="G7" s="5" t="s">
        <v>131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/>
      <c r="B9" s="19"/>
      <c r="C9" s="6"/>
      <c r="D9" s="6"/>
      <c r="E9" s="6"/>
      <c r="F9" s="95">
        <f>F6+F17</f>
        <v>6.9229199999999995</v>
      </c>
      <c r="G9" s="5" t="s">
        <v>139</v>
      </c>
      <c r="H9" s="3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8"/>
      <c r="B10" s="19"/>
      <c r="C10" s="6"/>
      <c r="D10" s="6"/>
      <c r="E10" s="6"/>
      <c r="F10" s="7"/>
      <c r="G10" s="5"/>
      <c r="H10" s="3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8" t="s">
        <v>8</v>
      </c>
      <c r="B11" s="19"/>
      <c r="C11" s="6"/>
      <c r="D11" s="6"/>
      <c r="E11" s="6"/>
      <c r="F11" s="95">
        <f>SUM(J45:J75)</f>
        <v>7.3419999999999486E-2</v>
      </c>
      <c r="G11" s="5" t="s">
        <v>129</v>
      </c>
      <c r="H11" s="3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8"/>
      <c r="B12" s="19"/>
      <c r="C12" s="6"/>
      <c r="D12" s="6"/>
      <c r="E12" s="6"/>
      <c r="F12" s="7"/>
      <c r="G12" s="5"/>
      <c r="H12" s="3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8" t="s">
        <v>9</v>
      </c>
      <c r="B13" s="19"/>
      <c r="C13" s="6"/>
      <c r="D13" s="6"/>
      <c r="E13" s="6"/>
      <c r="F13" s="20">
        <f>SUM($J$148:J273)</f>
        <v>8.320000000000001E-2</v>
      </c>
      <c r="G13" s="5" t="s">
        <v>132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9"/>
      <c r="C14" s="6"/>
      <c r="D14" s="6"/>
      <c r="E14" s="6"/>
      <c r="F14" s="6"/>
      <c r="G14" s="6"/>
      <c r="H14" s="6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60" t="s">
        <v>10</v>
      </c>
      <c r="B15" s="61"/>
      <c r="C15" s="6"/>
      <c r="D15" s="6"/>
      <c r="E15" s="6"/>
      <c r="F15" s="20">
        <f>F9-691.24%</f>
        <v>1.0519999999999641E-2</v>
      </c>
      <c r="G15" s="5" t="s">
        <v>185</v>
      </c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62"/>
      <c r="B16" s="61"/>
      <c r="C16" s="6"/>
      <c r="D16" s="6"/>
      <c r="E16" s="6"/>
      <c r="F16" s="6"/>
      <c r="G16" s="6"/>
      <c r="H16" s="6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90" t="s">
        <v>11</v>
      </c>
      <c r="B17" s="33"/>
      <c r="C17" s="6"/>
      <c r="D17" s="6"/>
      <c r="E17" s="6"/>
      <c r="F17" s="20">
        <f>F11+F13</f>
        <v>0.15661999999999948</v>
      </c>
      <c r="G17" s="5" t="s">
        <v>127</v>
      </c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90"/>
      <c r="B18" s="33"/>
      <c r="C18" s="6"/>
      <c r="D18" s="6"/>
      <c r="E18" s="6"/>
      <c r="F18" s="20"/>
      <c r="G18" s="5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05" t="s">
        <v>158</v>
      </c>
      <c r="B19" s="33">
        <v>0.1</v>
      </c>
      <c r="C19" s="6"/>
      <c r="D19" s="6"/>
      <c r="E19" s="6"/>
      <c r="F19" s="20"/>
      <c r="G19" s="5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05" t="s">
        <v>159</v>
      </c>
      <c r="B20" s="33">
        <v>0.1</v>
      </c>
      <c r="C20" s="6"/>
      <c r="D20" s="6"/>
      <c r="E20" s="6"/>
      <c r="F20" s="20"/>
      <c r="G20" s="5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05" t="s">
        <v>169</v>
      </c>
      <c r="B21" s="33">
        <v>0.1</v>
      </c>
      <c r="C21" s="6"/>
      <c r="D21" s="6"/>
      <c r="E21" s="6"/>
      <c r="F21" s="20"/>
      <c r="G21" s="5"/>
      <c r="H21" s="3"/>
      <c r="I21" s="7"/>
      <c r="J21" s="7"/>
      <c r="K21" s="8"/>
      <c r="L21" s="9"/>
      <c r="M21" s="6"/>
      <c r="N21" s="20"/>
      <c r="O21" s="20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05" t="s">
        <v>182</v>
      </c>
      <c r="B22" s="33">
        <v>0.1</v>
      </c>
      <c r="C22" s="6"/>
      <c r="D22" s="6"/>
      <c r="E22" s="6"/>
      <c r="F22" s="20"/>
      <c r="G22" s="5"/>
      <c r="H22" s="3"/>
      <c r="I22" s="7"/>
      <c r="J22" s="7"/>
      <c r="K22" s="8"/>
      <c r="L22" s="9"/>
      <c r="M22" s="6"/>
      <c r="N22" s="20"/>
      <c r="O22" s="20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05"/>
      <c r="B23" s="33"/>
      <c r="C23" s="6"/>
      <c r="D23" s="6"/>
      <c r="E23" s="6"/>
      <c r="F23" s="20"/>
      <c r="G23" s="5"/>
      <c r="H23" s="3"/>
      <c r="I23" s="7"/>
      <c r="J23" s="7"/>
      <c r="K23" s="8"/>
      <c r="L23" s="9"/>
      <c r="M23" s="6"/>
      <c r="N23" s="20"/>
      <c r="O23" s="20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91" t="s">
        <v>12</v>
      </c>
      <c r="B24" s="33"/>
      <c r="C24" s="7"/>
      <c r="D24" s="23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91"/>
      <c r="B25" s="33"/>
      <c r="C25" s="7"/>
      <c r="D25" s="23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08" t="s">
        <v>172</v>
      </c>
      <c r="B26" s="33">
        <v>-0.1</v>
      </c>
      <c r="C26" s="7"/>
      <c r="D26" s="23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08" t="s">
        <v>173</v>
      </c>
      <c r="B27" s="33">
        <v>-0.1</v>
      </c>
      <c r="C27" s="7"/>
      <c r="D27" s="23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08" t="s">
        <v>176</v>
      </c>
      <c r="B28" s="33">
        <v>-0.1</v>
      </c>
      <c r="C28" s="7"/>
      <c r="D28" s="23"/>
      <c r="E28" s="6"/>
      <c r="F28" s="21"/>
      <c r="G28" s="6"/>
      <c r="H28" s="21"/>
      <c r="I28" s="6"/>
      <c r="J28" s="6"/>
      <c r="K28" s="21"/>
      <c r="L28" s="6"/>
      <c r="M28" s="21"/>
      <c r="N28" s="6"/>
      <c r="O28" s="6"/>
      <c r="P28" s="21"/>
      <c r="Q28" s="6"/>
      <c r="R28" s="21"/>
      <c r="S28" s="6"/>
      <c r="T28" s="21"/>
      <c r="U28" s="6"/>
      <c r="V28" s="21"/>
      <c r="W28" s="6"/>
      <c r="X28" s="21"/>
      <c r="Y28" s="6"/>
      <c r="Z28" s="21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108" t="s">
        <v>179</v>
      </c>
      <c r="B29" s="33">
        <v>-0.1</v>
      </c>
      <c r="C29" s="7"/>
      <c r="D29" s="23"/>
      <c r="E29" s="6"/>
      <c r="F29" s="21"/>
      <c r="G29" s="6"/>
      <c r="H29" s="21"/>
      <c r="I29" s="6"/>
      <c r="J29" s="6"/>
      <c r="K29" s="21"/>
      <c r="L29" s="6"/>
      <c r="M29" s="21"/>
      <c r="N29" s="6"/>
      <c r="O29" s="6"/>
      <c r="P29" s="21"/>
      <c r="Q29" s="6"/>
      <c r="R29" s="21"/>
      <c r="S29" s="6"/>
      <c r="T29" s="21"/>
      <c r="U29" s="6"/>
      <c r="V29" s="21"/>
      <c r="W29" s="6"/>
      <c r="X29" s="21"/>
      <c r="Y29" s="6"/>
      <c r="Z29" s="21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96"/>
      <c r="B30" s="33"/>
      <c r="C30" s="7"/>
      <c r="D30" s="23"/>
      <c r="E30" s="6"/>
      <c r="F30" s="21"/>
      <c r="G30" s="6"/>
      <c r="H30" s="21"/>
      <c r="I30" s="6"/>
      <c r="J30" s="6"/>
      <c r="K30" s="21"/>
      <c r="L30" s="6"/>
      <c r="M30" s="21"/>
      <c r="N30" s="6"/>
      <c r="O30" s="6"/>
      <c r="P30" s="21"/>
      <c r="Q30" s="6"/>
      <c r="R30" s="21"/>
      <c r="S30" s="6"/>
      <c r="T30" s="21"/>
      <c r="U30" s="6"/>
      <c r="V30" s="21"/>
      <c r="W30" s="6"/>
      <c r="X30" s="21"/>
      <c r="Y30" s="6"/>
      <c r="Z30" s="21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4" customFormat="1" ht="30.75" customHeight="1" x14ac:dyDescent="0.3">
      <c r="A31" s="92" t="s">
        <v>13</v>
      </c>
      <c r="B31" s="33">
        <f>SUM(B17:B30)</f>
        <v>0</v>
      </c>
      <c r="C31" s="25"/>
      <c r="D31" s="25"/>
      <c r="E31" s="26"/>
      <c r="F31" s="27"/>
      <c r="G31" s="28"/>
      <c r="I31" s="29"/>
      <c r="J31" s="29"/>
      <c r="K31" s="30"/>
      <c r="L31" s="31"/>
    </row>
    <row r="32" spans="1:36" s="24" customFormat="1" ht="30.75" customHeight="1" x14ac:dyDescent="0.3">
      <c r="A32" s="92"/>
      <c r="B32" s="33"/>
      <c r="C32" s="25"/>
      <c r="D32" s="25"/>
      <c r="E32" s="26"/>
      <c r="F32" s="27"/>
      <c r="G32" s="28"/>
      <c r="I32" s="29"/>
      <c r="J32" s="29"/>
      <c r="K32" s="30"/>
      <c r="L32" s="31"/>
    </row>
    <row r="33" spans="1:36" s="24" customFormat="1" ht="30.75" customHeight="1" x14ac:dyDescent="0.3">
      <c r="A33" s="93"/>
      <c r="B33" s="33"/>
      <c r="C33" s="25"/>
      <c r="D33" s="25"/>
      <c r="E33" s="26"/>
      <c r="F33" s="27"/>
      <c r="G33" s="28"/>
      <c r="I33" s="29"/>
      <c r="J33" s="29"/>
      <c r="K33" s="30"/>
      <c r="L33" s="31"/>
    </row>
    <row r="34" spans="1:36" s="24" customFormat="1" ht="30.75" customHeight="1" x14ac:dyDescent="0.3">
      <c r="A34" s="92" t="s">
        <v>14</v>
      </c>
      <c r="B34" s="33">
        <v>0.8</v>
      </c>
      <c r="C34" s="25"/>
      <c r="D34" s="25"/>
      <c r="E34" s="26"/>
      <c r="F34" s="27"/>
      <c r="G34" s="28"/>
      <c r="I34" s="29"/>
      <c r="J34" s="29"/>
      <c r="K34" s="30"/>
      <c r="L34" s="31"/>
    </row>
    <row r="35" spans="1:36" s="24" customFormat="1" ht="30.75" customHeight="1" x14ac:dyDescent="0.35">
      <c r="B35" s="22"/>
      <c r="C35" s="25"/>
      <c r="D35" s="25"/>
      <c r="E35" s="26"/>
      <c r="F35" s="27"/>
      <c r="G35" s="28"/>
      <c r="I35" s="29"/>
      <c r="J35" s="29"/>
      <c r="K35" s="30"/>
      <c r="L35" s="31"/>
    </row>
    <row r="36" spans="1:36" s="24" customFormat="1" ht="30.75" customHeight="1" x14ac:dyDescent="0.35">
      <c r="A36" s="18"/>
      <c r="B36" s="22"/>
      <c r="C36" s="25"/>
      <c r="D36" s="25"/>
      <c r="E36" s="26"/>
      <c r="F36" s="27"/>
      <c r="G36" s="28"/>
      <c r="I36" s="29"/>
      <c r="J36" s="29"/>
      <c r="K36" s="30"/>
      <c r="L36" s="31"/>
    </row>
    <row r="37" spans="1:36" s="24" customFormat="1" ht="30.75" customHeight="1" x14ac:dyDescent="0.3">
      <c r="A37" s="75"/>
      <c r="B37" s="33"/>
      <c r="C37" s="25"/>
      <c r="D37" s="25"/>
      <c r="E37" s="26"/>
      <c r="F37" s="27"/>
      <c r="G37" s="28"/>
      <c r="I37" s="29"/>
      <c r="J37" s="29"/>
      <c r="K37" s="30"/>
      <c r="L37" s="31"/>
    </row>
    <row r="38" spans="1:36" s="2" customFormat="1" ht="30.75" customHeight="1" x14ac:dyDescent="0.35">
      <c r="B38" s="4"/>
      <c r="C38" s="13"/>
      <c r="D38" s="13"/>
      <c r="E38" s="3"/>
      <c r="F38" s="14"/>
      <c r="G38" s="11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3"/>
      <c r="B39" s="4"/>
      <c r="C39" s="16" t="s">
        <v>15</v>
      </c>
      <c r="D39" s="13"/>
      <c r="E39" s="3"/>
      <c r="F39" s="14"/>
      <c r="G39" s="11"/>
      <c r="H39" s="6"/>
      <c r="I39" s="7"/>
      <c r="J39" s="7"/>
      <c r="K39" s="8"/>
      <c r="L39" s="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.75" customHeight="1" x14ac:dyDescent="0.35">
      <c r="A40" s="34"/>
      <c r="B40" s="4"/>
      <c r="C40" s="13"/>
      <c r="D40" s="13"/>
      <c r="E40" s="3"/>
      <c r="F40" s="14"/>
      <c r="G40" s="11"/>
      <c r="H40" s="6"/>
      <c r="I40" s="7"/>
      <c r="J40" s="7"/>
      <c r="K40" s="8"/>
      <c r="L40" s="9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s="2" customFormat="1" ht="30.75" customHeight="1" x14ac:dyDescent="0.35">
      <c r="A41" s="18" t="s">
        <v>16</v>
      </c>
      <c r="B41" s="18" t="s">
        <v>16</v>
      </c>
      <c r="C41" s="34"/>
      <c r="D41" s="34"/>
      <c r="E41" s="34"/>
      <c r="F41" s="35"/>
      <c r="G41" s="35"/>
      <c r="H41" s="34"/>
      <c r="I41" s="22"/>
      <c r="J41" s="22"/>
      <c r="K41" s="36"/>
      <c r="L41" s="37"/>
      <c r="M41" s="18" t="s">
        <v>17</v>
      </c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</row>
    <row r="42" spans="1:36" s="2" customFormat="1" ht="30.75" customHeight="1" x14ac:dyDescent="0.35">
      <c r="A42" s="18" t="s">
        <v>18</v>
      </c>
      <c r="B42" s="18" t="s">
        <v>19</v>
      </c>
      <c r="C42" s="34"/>
      <c r="D42" s="18" t="s">
        <v>20</v>
      </c>
      <c r="E42" s="34"/>
      <c r="F42" s="18" t="s">
        <v>21</v>
      </c>
      <c r="G42" s="18" t="s">
        <v>22</v>
      </c>
      <c r="H42" s="34"/>
      <c r="I42" s="22"/>
      <c r="J42" s="22"/>
      <c r="K42" s="18" t="s">
        <v>23</v>
      </c>
      <c r="L42" s="37"/>
      <c r="M42" s="18" t="s">
        <v>24</v>
      </c>
      <c r="N42" s="18" t="s">
        <v>25</v>
      </c>
      <c r="O42" s="18" t="s">
        <v>26</v>
      </c>
      <c r="P42" s="18" t="s">
        <v>27</v>
      </c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</row>
    <row r="43" spans="1:36" s="2" customFormat="1" ht="30.75" customHeight="1" x14ac:dyDescent="0.35">
      <c r="A43" s="38"/>
      <c r="B43" s="19"/>
      <c r="C43" s="18" t="s">
        <v>28</v>
      </c>
      <c r="D43" s="18" t="s">
        <v>29</v>
      </c>
      <c r="E43" s="18" t="s">
        <v>30</v>
      </c>
      <c r="F43" s="18" t="s">
        <v>31</v>
      </c>
      <c r="G43" s="18" t="s">
        <v>32</v>
      </c>
      <c r="H43" s="18" t="s">
        <v>33</v>
      </c>
      <c r="I43" s="18" t="s">
        <v>34</v>
      </c>
      <c r="J43" s="18" t="s">
        <v>35</v>
      </c>
      <c r="K43" s="18" t="s">
        <v>36</v>
      </c>
      <c r="L43" s="18" t="s">
        <v>37</v>
      </c>
      <c r="M43" s="18" t="s">
        <v>38</v>
      </c>
      <c r="N43" s="18" t="s">
        <v>39</v>
      </c>
      <c r="O43" s="18" t="s">
        <v>40</v>
      </c>
      <c r="P43" s="18" t="s">
        <v>41</v>
      </c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</row>
    <row r="44" spans="1:36" s="83" customFormat="1" ht="30.75" customHeight="1" x14ac:dyDescent="0.35">
      <c r="A44" s="86"/>
      <c r="B44" s="87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</row>
    <row r="45" spans="1:36" s="70" customFormat="1" ht="30.75" customHeight="1" x14ac:dyDescent="0.35">
      <c r="A45" s="72"/>
      <c r="B45" s="88"/>
      <c r="C45" s="64"/>
      <c r="D45" s="64"/>
      <c r="F45" s="68"/>
      <c r="G45" s="69"/>
      <c r="H45" s="106"/>
      <c r="I45" s="58"/>
      <c r="J45" s="59"/>
      <c r="N45" s="66"/>
    </row>
    <row r="46" spans="1:36" s="64" customFormat="1" ht="30.75" customHeight="1" x14ac:dyDescent="0.35">
      <c r="A46" s="72">
        <v>45405</v>
      </c>
      <c r="B46" s="72"/>
      <c r="C46" s="64" t="s">
        <v>167</v>
      </c>
      <c r="D46" s="64" t="s">
        <v>42</v>
      </c>
      <c r="E46" s="64" t="s">
        <v>43</v>
      </c>
      <c r="F46" s="68">
        <v>960</v>
      </c>
      <c r="G46" s="69">
        <v>151</v>
      </c>
      <c r="H46" s="106">
        <v>139.38</v>
      </c>
      <c r="I46" s="58">
        <f>(G46-H46)/(G46)*(-G46*100*P46)/100000</f>
        <v>-0.13944000000000006</v>
      </c>
      <c r="J46" s="58">
        <f>I46+I47</f>
        <v>8.7599999999998512E-3</v>
      </c>
      <c r="K46" s="66">
        <v>0.1</v>
      </c>
      <c r="L46" s="67">
        <v>1</v>
      </c>
      <c r="M46" s="66">
        <v>0.1</v>
      </c>
      <c r="N46" s="65">
        <v>-0.2</v>
      </c>
      <c r="O46" s="89">
        <v>0.16</v>
      </c>
      <c r="P46" s="64">
        <v>12</v>
      </c>
    </row>
    <row r="47" spans="1:36" s="70" customFormat="1" ht="30.75" customHeight="1" x14ac:dyDescent="0.35">
      <c r="A47" s="72">
        <v>45405</v>
      </c>
      <c r="B47" s="88"/>
      <c r="C47" s="64" t="s">
        <v>168</v>
      </c>
      <c r="D47" s="64" t="s">
        <v>42</v>
      </c>
      <c r="E47" s="70" t="s">
        <v>146</v>
      </c>
      <c r="F47" s="68">
        <v>960</v>
      </c>
      <c r="G47" s="69">
        <v>142.19999999999999</v>
      </c>
      <c r="H47" s="106">
        <v>129.85</v>
      </c>
      <c r="I47" s="58">
        <f>(G47-H47)/(G47)*(-G47*100*P47)/100000</f>
        <v>0.14819999999999992</v>
      </c>
      <c r="J47" s="59"/>
      <c r="N47" s="66">
        <v>0.216</v>
      </c>
      <c r="P47" s="70">
        <v>-12</v>
      </c>
    </row>
    <row r="48" spans="1:36" s="70" customFormat="1" ht="30.75" customHeight="1" x14ac:dyDescent="0.35">
      <c r="A48" s="72"/>
      <c r="B48" s="88"/>
      <c r="C48" s="64"/>
      <c r="D48" s="64"/>
      <c r="F48" s="68"/>
      <c r="G48" s="69"/>
      <c r="H48" s="106"/>
      <c r="I48" s="58"/>
      <c r="J48" s="59"/>
      <c r="N48" s="66"/>
    </row>
    <row r="49" spans="1:16" s="64" customFormat="1" ht="30.75" customHeight="1" x14ac:dyDescent="0.35">
      <c r="A49" s="72">
        <v>45407</v>
      </c>
      <c r="B49" s="72"/>
      <c r="C49" s="64" t="s">
        <v>174</v>
      </c>
      <c r="D49" s="64" t="s">
        <v>42</v>
      </c>
      <c r="E49" s="64" t="s">
        <v>43</v>
      </c>
      <c r="F49" s="68">
        <v>980</v>
      </c>
      <c r="G49" s="69">
        <v>175</v>
      </c>
      <c r="H49" s="106">
        <v>158.63</v>
      </c>
      <c r="I49" s="58">
        <f>(G49-H49)/(G49)*(-G49*100*P49)/100000</f>
        <v>-0.19644000000000003</v>
      </c>
      <c r="J49" s="58">
        <f>I49+I50</f>
        <v>1.1759999999999909E-2</v>
      </c>
      <c r="K49" s="66">
        <v>0.1</v>
      </c>
      <c r="L49" s="67">
        <v>1</v>
      </c>
      <c r="M49" s="66">
        <v>0.1</v>
      </c>
      <c r="N49" s="65">
        <v>-0.2</v>
      </c>
      <c r="O49" s="89">
        <v>0.16</v>
      </c>
      <c r="P49" s="64">
        <v>12</v>
      </c>
    </row>
    <row r="50" spans="1:16" s="70" customFormat="1" ht="30.75" customHeight="1" x14ac:dyDescent="0.35">
      <c r="A50" s="72">
        <v>45407</v>
      </c>
      <c r="B50" s="88"/>
      <c r="C50" s="64" t="s">
        <v>175</v>
      </c>
      <c r="D50" s="64" t="s">
        <v>42</v>
      </c>
      <c r="E50" s="70" t="s">
        <v>146</v>
      </c>
      <c r="F50" s="68">
        <v>980</v>
      </c>
      <c r="G50" s="69">
        <v>166.2</v>
      </c>
      <c r="H50" s="106">
        <v>148.85</v>
      </c>
      <c r="I50" s="58">
        <f>(G50-H50)/(G50)*(-G50*100*P50)/100000</f>
        <v>0.20819999999999994</v>
      </c>
      <c r="J50" s="59"/>
      <c r="N50" s="66">
        <v>0.216</v>
      </c>
      <c r="P50" s="70">
        <v>-12</v>
      </c>
    </row>
    <row r="51" spans="1:16" s="70" customFormat="1" ht="30.75" customHeight="1" x14ac:dyDescent="0.35">
      <c r="A51" s="72"/>
      <c r="B51" s="88"/>
      <c r="C51" s="64"/>
      <c r="D51" s="64"/>
      <c r="F51" s="68"/>
      <c r="G51" s="69"/>
      <c r="H51" s="106"/>
      <c r="I51" s="58"/>
      <c r="J51" s="59"/>
      <c r="N51" s="66"/>
    </row>
    <row r="52" spans="1:16" s="64" customFormat="1" ht="30.75" customHeight="1" x14ac:dyDescent="0.35">
      <c r="A52" s="72">
        <v>45386</v>
      </c>
      <c r="B52" s="72"/>
      <c r="C52" s="64" t="s">
        <v>162</v>
      </c>
      <c r="D52" s="64" t="s">
        <v>42</v>
      </c>
      <c r="E52" s="64" t="s">
        <v>43</v>
      </c>
      <c r="F52" s="68">
        <v>720</v>
      </c>
      <c r="G52" s="69">
        <v>167</v>
      </c>
      <c r="H52" s="106">
        <v>127.53</v>
      </c>
      <c r="I52" s="58">
        <f>(G52-H52)/(G52)*(-G52*100*P52)/100000</f>
        <v>-0.47364000000000001</v>
      </c>
      <c r="J52" s="58">
        <f>I52+I53</f>
        <v>3.959999999999797E-3</v>
      </c>
      <c r="K52" s="66">
        <v>0.1</v>
      </c>
      <c r="L52" s="67">
        <v>1</v>
      </c>
      <c r="M52" s="66">
        <v>0.1</v>
      </c>
      <c r="N52" s="65">
        <v>-0.2</v>
      </c>
      <c r="O52" s="89">
        <v>0.16</v>
      </c>
      <c r="P52" s="64">
        <v>12</v>
      </c>
    </row>
    <row r="53" spans="1:16" s="70" customFormat="1" ht="30.75" customHeight="1" x14ac:dyDescent="0.35">
      <c r="A53" s="72">
        <v>45386</v>
      </c>
      <c r="B53" s="88"/>
      <c r="C53" s="64" t="s">
        <v>163</v>
      </c>
      <c r="D53" s="64" t="s">
        <v>42</v>
      </c>
      <c r="E53" s="70" t="s">
        <v>146</v>
      </c>
      <c r="F53" s="68">
        <v>720</v>
      </c>
      <c r="G53" s="69">
        <v>158.19999999999999</v>
      </c>
      <c r="H53" s="106">
        <v>118.4</v>
      </c>
      <c r="I53" s="58">
        <f>(G53-H53)/(G53)*(-G53*100*P53)/100000</f>
        <v>0.4775999999999998</v>
      </c>
      <c r="J53" s="59"/>
      <c r="N53" s="66">
        <v>0.216</v>
      </c>
      <c r="P53" s="70">
        <v>-12</v>
      </c>
    </row>
    <row r="54" spans="1:16" s="70" customFormat="1" ht="30.75" customHeight="1" x14ac:dyDescent="0.35">
      <c r="A54" s="72"/>
      <c r="B54" s="88"/>
      <c r="C54" s="64"/>
      <c r="D54" s="64"/>
      <c r="F54" s="68"/>
      <c r="G54" s="69"/>
      <c r="H54" s="106"/>
      <c r="I54" s="58"/>
      <c r="J54" s="59"/>
      <c r="N54" s="66"/>
    </row>
    <row r="55" spans="1:16" s="64" customFormat="1" ht="30.75" customHeight="1" x14ac:dyDescent="0.35">
      <c r="A55" s="72">
        <v>4.0999999999999996</v>
      </c>
      <c r="B55" s="72"/>
      <c r="C55" s="64" t="s">
        <v>160</v>
      </c>
      <c r="D55" s="64" t="s">
        <v>61</v>
      </c>
      <c r="E55" s="64" t="s">
        <v>43</v>
      </c>
      <c r="F55" s="68">
        <v>85</v>
      </c>
      <c r="G55" s="69">
        <v>9</v>
      </c>
      <c r="H55" s="106">
        <v>6.83</v>
      </c>
      <c r="I55" s="58">
        <f>(G55-H55)/(G55)*(-G55*100*P55)/100000</f>
        <v>-8.6800000000000002E-2</v>
      </c>
      <c r="J55" s="58">
        <f>I55+I56</f>
        <v>1.1200000000000002E-2</v>
      </c>
      <c r="K55" s="66">
        <v>0.1</v>
      </c>
      <c r="L55" s="67">
        <v>1</v>
      </c>
      <c r="M55" s="66">
        <v>0.1</v>
      </c>
      <c r="N55" s="65">
        <v>-0.2</v>
      </c>
      <c r="O55" s="89">
        <v>0.16</v>
      </c>
      <c r="P55" s="64">
        <v>40</v>
      </c>
    </row>
    <row r="56" spans="1:16" s="70" customFormat="1" ht="30.75" customHeight="1" x14ac:dyDescent="0.35">
      <c r="A56" s="72">
        <v>45392</v>
      </c>
      <c r="B56" s="88"/>
      <c r="C56" s="64" t="s">
        <v>161</v>
      </c>
      <c r="D56" s="64" t="s">
        <v>61</v>
      </c>
      <c r="E56" s="70" t="s">
        <v>146</v>
      </c>
      <c r="F56" s="68">
        <v>85</v>
      </c>
      <c r="G56" s="69">
        <v>6.4</v>
      </c>
      <c r="H56" s="106">
        <v>3.95</v>
      </c>
      <c r="I56" s="58">
        <f>(G56-H56)/(G56)*(-G56*100*P56)/100000</f>
        <v>9.8000000000000004E-2</v>
      </c>
      <c r="J56" s="59"/>
      <c r="N56" s="66">
        <v>0.216</v>
      </c>
      <c r="P56" s="70">
        <v>-40</v>
      </c>
    </row>
    <row r="57" spans="1:16" s="70" customFormat="1" ht="30.75" customHeight="1" x14ac:dyDescent="0.35">
      <c r="A57" s="72"/>
      <c r="B57" s="88"/>
      <c r="C57" s="64"/>
      <c r="D57" s="64"/>
      <c r="F57" s="68"/>
      <c r="G57" s="69"/>
      <c r="H57" s="106"/>
      <c r="I57" s="58"/>
      <c r="J57" s="59"/>
      <c r="N57" s="66"/>
    </row>
    <row r="58" spans="1:16" s="64" customFormat="1" ht="30.75" customHeight="1" x14ac:dyDescent="0.35">
      <c r="A58" s="72">
        <v>45407</v>
      </c>
      <c r="B58" s="72"/>
      <c r="C58" s="64" t="s">
        <v>170</v>
      </c>
      <c r="D58" s="64" t="s">
        <v>42</v>
      </c>
      <c r="E58" s="64" t="s">
        <v>43</v>
      </c>
      <c r="F58" s="68">
        <v>370</v>
      </c>
      <c r="G58" s="69">
        <v>73</v>
      </c>
      <c r="H58" s="106">
        <v>81.25</v>
      </c>
      <c r="I58" s="58">
        <f>(G58-H58)/(G58)*(-G58*100*P58)/100000</f>
        <v>9.9000000000000005E-2</v>
      </c>
      <c r="J58" s="58">
        <f>I58+I59</f>
        <v>1.5599999999999975E-2</v>
      </c>
      <c r="K58" s="66">
        <v>0.1</v>
      </c>
      <c r="L58" s="67">
        <v>1</v>
      </c>
      <c r="M58" s="66">
        <v>0.1</v>
      </c>
      <c r="N58" s="65">
        <v>-0.2</v>
      </c>
      <c r="O58" s="89">
        <v>0.16</v>
      </c>
      <c r="P58" s="64">
        <v>12</v>
      </c>
    </row>
    <row r="59" spans="1:16" s="70" customFormat="1" ht="30.75" customHeight="1" x14ac:dyDescent="0.35">
      <c r="A59" s="72">
        <v>45407</v>
      </c>
      <c r="B59" s="88"/>
      <c r="C59" s="64" t="s">
        <v>171</v>
      </c>
      <c r="D59" s="64" t="s">
        <v>42</v>
      </c>
      <c r="E59" s="70" t="s">
        <v>146</v>
      </c>
      <c r="F59" s="68">
        <v>370</v>
      </c>
      <c r="G59" s="69">
        <v>64.2</v>
      </c>
      <c r="H59" s="106">
        <v>71.150000000000006</v>
      </c>
      <c r="I59" s="58">
        <f>(G59-H59)/(G59)*(-G59*100*P59)/100000</f>
        <v>-8.340000000000003E-2</v>
      </c>
      <c r="J59" s="59"/>
      <c r="N59" s="66">
        <v>0.216</v>
      </c>
      <c r="P59" s="70">
        <v>-12</v>
      </c>
    </row>
    <row r="60" spans="1:16" s="70" customFormat="1" ht="30.75" customHeight="1" x14ac:dyDescent="0.35">
      <c r="A60" s="72"/>
      <c r="B60" s="88"/>
      <c r="C60" s="64"/>
      <c r="D60" s="64"/>
      <c r="F60" s="68"/>
      <c r="G60" s="69"/>
      <c r="H60" s="106"/>
      <c r="I60" s="58"/>
      <c r="J60" s="59"/>
      <c r="N60" s="66"/>
    </row>
    <row r="61" spans="1:16" s="64" customFormat="1" ht="30.75" customHeight="1" x14ac:dyDescent="0.35">
      <c r="A61" s="72">
        <v>45407</v>
      </c>
      <c r="B61" s="72"/>
      <c r="C61" s="64" t="s">
        <v>177</v>
      </c>
      <c r="D61" s="64" t="s">
        <v>42</v>
      </c>
      <c r="E61" s="64" t="s">
        <v>43</v>
      </c>
      <c r="F61" s="68">
        <v>430</v>
      </c>
      <c r="G61" s="69">
        <v>45</v>
      </c>
      <c r="H61" s="106">
        <v>44.45</v>
      </c>
      <c r="I61" s="58">
        <f>(G61-H61)/(G61)*(-G61*100*P61)/100000</f>
        <v>-6.5999999999999661E-3</v>
      </c>
      <c r="J61" s="58">
        <f>I61+I62</f>
        <v>1.1639999999999984E-2</v>
      </c>
      <c r="K61" s="66">
        <v>0.1</v>
      </c>
      <c r="L61" s="67">
        <v>1</v>
      </c>
      <c r="M61" s="66">
        <v>0.1</v>
      </c>
      <c r="N61" s="65">
        <v>-0.2</v>
      </c>
      <c r="O61" s="89">
        <v>0.16</v>
      </c>
      <c r="P61" s="64">
        <v>12</v>
      </c>
    </row>
    <row r="62" spans="1:16" s="70" customFormat="1" ht="30.75" customHeight="1" x14ac:dyDescent="0.35">
      <c r="A62" s="72">
        <v>45407</v>
      </c>
      <c r="B62" s="88"/>
      <c r="C62" s="64" t="s">
        <v>178</v>
      </c>
      <c r="D62" s="64" t="s">
        <v>42</v>
      </c>
      <c r="E62" s="70" t="s">
        <v>146</v>
      </c>
      <c r="F62" s="68">
        <v>430</v>
      </c>
      <c r="G62" s="69">
        <v>36.4</v>
      </c>
      <c r="H62" s="106">
        <v>34.880000000000003</v>
      </c>
      <c r="I62" s="58">
        <f>(G62-H62)/(G62)*(-G62*100*P62)/100000</f>
        <v>1.8239999999999951E-2</v>
      </c>
      <c r="J62" s="59"/>
      <c r="N62" s="66">
        <v>0.216</v>
      </c>
      <c r="P62" s="70">
        <v>-12</v>
      </c>
    </row>
    <row r="63" spans="1:16" s="70" customFormat="1" ht="30.75" customHeight="1" x14ac:dyDescent="0.35">
      <c r="A63" s="72"/>
      <c r="B63" s="88"/>
      <c r="C63" s="64"/>
      <c r="D63" s="64"/>
      <c r="F63" s="68"/>
      <c r="G63" s="69"/>
      <c r="H63" s="106"/>
      <c r="I63" s="58"/>
      <c r="J63" s="59"/>
      <c r="N63" s="66"/>
    </row>
    <row r="64" spans="1:16" s="64" customFormat="1" ht="30.75" customHeight="1" x14ac:dyDescent="0.35">
      <c r="A64" s="72">
        <v>45408</v>
      </c>
      <c r="B64" s="72"/>
      <c r="C64" s="64" t="s">
        <v>180</v>
      </c>
      <c r="D64" s="64" t="s">
        <v>42</v>
      </c>
      <c r="E64" s="64" t="s">
        <v>43</v>
      </c>
      <c r="F64" s="68">
        <v>185</v>
      </c>
      <c r="G64" s="69">
        <v>24</v>
      </c>
      <c r="H64" s="106">
        <v>25.35</v>
      </c>
      <c r="I64" s="58">
        <f>(G64-H64)/(G64)*(-G64*100*P64)/100000</f>
        <v>1.6200000000000016E-2</v>
      </c>
      <c r="J64" s="58">
        <f>I64+I65</f>
        <v>6.0000000000000209E-3</v>
      </c>
      <c r="K64" s="66">
        <v>0.1</v>
      </c>
      <c r="L64" s="67">
        <v>1</v>
      </c>
      <c r="M64" s="66">
        <v>0.1</v>
      </c>
      <c r="N64" s="65">
        <v>-0.2</v>
      </c>
      <c r="O64" s="89">
        <v>0.16</v>
      </c>
      <c r="P64" s="64">
        <v>12</v>
      </c>
    </row>
    <row r="65" spans="1:255" s="70" customFormat="1" ht="30.75" customHeight="1" x14ac:dyDescent="0.35">
      <c r="A65" s="72">
        <v>45408</v>
      </c>
      <c r="B65" s="88"/>
      <c r="C65" s="64" t="s">
        <v>181</v>
      </c>
      <c r="D65" s="64" t="s">
        <v>42</v>
      </c>
      <c r="E65" s="70" t="s">
        <v>146</v>
      </c>
      <c r="F65" s="68">
        <v>185</v>
      </c>
      <c r="G65" s="69">
        <v>15</v>
      </c>
      <c r="H65" s="106">
        <v>15.85</v>
      </c>
      <c r="I65" s="58">
        <f>(G65-H65)/(G65)*(-G65*100*P65)/100000</f>
        <v>-1.0199999999999996E-2</v>
      </c>
      <c r="J65" s="59"/>
      <c r="N65" s="66">
        <v>0.216</v>
      </c>
      <c r="P65" s="70">
        <v>-12</v>
      </c>
    </row>
    <row r="66" spans="1:255" s="70" customFormat="1" ht="30.75" customHeight="1" x14ac:dyDescent="0.35">
      <c r="A66" s="72"/>
      <c r="B66" s="88"/>
      <c r="C66" s="64"/>
      <c r="D66" s="64"/>
      <c r="F66" s="68"/>
      <c r="G66" s="69"/>
      <c r="H66" s="106"/>
      <c r="I66" s="58"/>
      <c r="J66" s="59"/>
      <c r="N66" s="66"/>
    </row>
    <row r="67" spans="1:255" s="64" customFormat="1" ht="30.75" customHeight="1" x14ac:dyDescent="0.35">
      <c r="A67" s="72">
        <v>45412</v>
      </c>
      <c r="B67" s="72"/>
      <c r="C67" s="64" t="s">
        <v>183</v>
      </c>
      <c r="D67" s="64" t="s">
        <v>62</v>
      </c>
      <c r="E67" s="64" t="s">
        <v>43</v>
      </c>
      <c r="F67" s="68">
        <v>185</v>
      </c>
      <c r="G67" s="69">
        <v>13</v>
      </c>
      <c r="H67" s="106">
        <v>14.28</v>
      </c>
      <c r="I67" s="58">
        <f>(G67-H67)/(G67)*(-G67*100*P67)/100000</f>
        <v>3.199999999999998E-2</v>
      </c>
      <c r="J67" s="58">
        <f>I67+I68</f>
        <v>4.499999999999945E-3</v>
      </c>
      <c r="K67" s="66">
        <v>0.1</v>
      </c>
      <c r="L67" s="67">
        <v>1</v>
      </c>
      <c r="M67" s="66">
        <v>0.1</v>
      </c>
      <c r="N67" s="65">
        <v>-0.2</v>
      </c>
      <c r="O67" s="89">
        <v>0.16</v>
      </c>
      <c r="P67" s="64">
        <v>25</v>
      </c>
    </row>
    <row r="68" spans="1:255" s="70" customFormat="1" ht="30.75" customHeight="1" x14ac:dyDescent="0.35">
      <c r="A68" s="72">
        <v>45412</v>
      </c>
      <c r="B68" s="88"/>
      <c r="C68" s="64" t="s">
        <v>184</v>
      </c>
      <c r="D68" s="64" t="s">
        <v>62</v>
      </c>
      <c r="E68" s="70" t="s">
        <v>146</v>
      </c>
      <c r="F68" s="68">
        <v>185</v>
      </c>
      <c r="G68" s="69">
        <v>8.4499999999999993</v>
      </c>
      <c r="H68" s="106">
        <v>9.5500000000000007</v>
      </c>
      <c r="I68" s="58">
        <f>(G68-H68)/(G68)*(-G68*100*P68)/100000</f>
        <v>-2.7500000000000035E-2</v>
      </c>
      <c r="J68" s="59"/>
      <c r="N68" s="66">
        <v>0.216</v>
      </c>
      <c r="P68" s="70">
        <v>-25</v>
      </c>
    </row>
    <row r="69" spans="1:255" s="70" customFormat="1" ht="30.75" customHeight="1" x14ac:dyDescent="0.35">
      <c r="A69" s="72"/>
      <c r="B69" s="88"/>
      <c r="C69" s="64"/>
      <c r="D69" s="64"/>
      <c r="F69" s="68"/>
      <c r="G69" s="69"/>
      <c r="H69" s="106"/>
      <c r="I69" s="58"/>
      <c r="J69" s="59"/>
      <c r="N69" s="66"/>
    </row>
    <row r="70" spans="1:255" s="70" customFormat="1" ht="30.75" customHeight="1" x14ac:dyDescent="0.35">
      <c r="A70" s="72"/>
      <c r="B70" s="88"/>
      <c r="C70" s="64"/>
      <c r="D70" s="64"/>
      <c r="F70" s="68"/>
      <c r="G70" s="69"/>
      <c r="H70" s="94"/>
      <c r="I70" s="58"/>
      <c r="J70" s="59"/>
      <c r="N70" s="66"/>
    </row>
    <row r="71" spans="1:255" s="70" customFormat="1" ht="30.75" customHeight="1" x14ac:dyDescent="0.35">
      <c r="A71" s="63"/>
      <c r="C71" s="64"/>
      <c r="D71" s="64"/>
      <c r="F71" s="68"/>
      <c r="G71" s="69"/>
      <c r="H71" s="77"/>
      <c r="I71" s="58"/>
      <c r="J71" s="59"/>
      <c r="N71" s="66"/>
    </row>
    <row r="72" spans="1:255" s="39" customFormat="1" ht="31" customHeight="1" x14ac:dyDescent="0.35">
      <c r="A72" s="38"/>
      <c r="B72" s="19"/>
      <c r="C72" s="6"/>
      <c r="D72" s="6"/>
      <c r="E72" s="6"/>
      <c r="F72" s="40"/>
      <c r="G72" s="11"/>
      <c r="H72" s="76"/>
      <c r="I72" s="42"/>
      <c r="J72" s="7"/>
      <c r="K72" s="8"/>
      <c r="L72" s="9"/>
      <c r="M72" s="8"/>
      <c r="N72" s="7"/>
      <c r="O72" s="43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</row>
    <row r="73" spans="1:255" s="2" customFormat="1" ht="30.75" customHeight="1" x14ac:dyDescent="0.35">
      <c r="A73" s="3"/>
      <c r="B73" s="19"/>
      <c r="C73" s="78" t="s">
        <v>58</v>
      </c>
      <c r="D73" s="6"/>
      <c r="E73" s="6"/>
      <c r="F73" s="11"/>
      <c r="G73" s="11"/>
      <c r="H73" s="73"/>
      <c r="I73" s="7"/>
      <c r="J73" s="7"/>
      <c r="K73" s="8"/>
      <c r="L73" s="9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6"/>
      <c r="B74" s="19"/>
      <c r="C74" s="6"/>
      <c r="D74" s="6"/>
      <c r="E74" s="6"/>
      <c r="F74" s="11"/>
      <c r="G74" s="50"/>
      <c r="H74" s="74"/>
      <c r="I74" s="7"/>
      <c r="J74" s="7"/>
      <c r="K74" s="8"/>
      <c r="L74" s="9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18"/>
      <c r="B75" s="18"/>
      <c r="C75" s="34"/>
      <c r="D75" s="34"/>
      <c r="E75" s="34"/>
      <c r="F75" s="35"/>
      <c r="G75" s="35"/>
      <c r="H75" s="34"/>
      <c r="I75" s="22"/>
      <c r="J75" s="22"/>
      <c r="K75" s="36"/>
      <c r="L75" s="37"/>
      <c r="M75" s="18" t="s">
        <v>17</v>
      </c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</row>
    <row r="76" spans="1:255" s="2" customFormat="1" ht="30.75" customHeight="1" x14ac:dyDescent="0.35">
      <c r="A76" s="18" t="s">
        <v>16</v>
      </c>
      <c r="B76" s="18" t="s">
        <v>16</v>
      </c>
      <c r="C76" s="34"/>
      <c r="D76" s="18" t="s">
        <v>20</v>
      </c>
      <c r="E76" s="34"/>
      <c r="F76" s="18" t="s">
        <v>21</v>
      </c>
      <c r="G76" s="18" t="s">
        <v>22</v>
      </c>
      <c r="H76" s="34"/>
      <c r="I76" s="22"/>
      <c r="J76" s="22"/>
      <c r="K76" s="18" t="s">
        <v>23</v>
      </c>
      <c r="L76" s="37"/>
      <c r="M76" s="18" t="s">
        <v>24</v>
      </c>
      <c r="N76" s="18" t="s">
        <v>25</v>
      </c>
      <c r="O76" s="18" t="s">
        <v>26</v>
      </c>
      <c r="P76" s="18" t="s">
        <v>27</v>
      </c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</row>
    <row r="77" spans="1:255" s="2" customFormat="1" ht="30.75" customHeight="1" x14ac:dyDescent="0.35">
      <c r="A77" s="79" t="s">
        <v>18</v>
      </c>
      <c r="B77" s="79" t="s">
        <v>19</v>
      </c>
      <c r="C77" s="18" t="s">
        <v>28</v>
      </c>
      <c r="D77" s="18" t="s">
        <v>29</v>
      </c>
      <c r="E77" s="18" t="s">
        <v>30</v>
      </c>
      <c r="F77" s="18" t="s">
        <v>31</v>
      </c>
      <c r="G77" s="18" t="s">
        <v>32</v>
      </c>
      <c r="H77" s="18" t="s">
        <v>33</v>
      </c>
      <c r="I77" s="18" t="s">
        <v>34</v>
      </c>
      <c r="J77" s="18" t="s">
        <v>35</v>
      </c>
      <c r="K77" s="18" t="s">
        <v>36</v>
      </c>
      <c r="L77" s="18" t="s">
        <v>37</v>
      </c>
      <c r="M77" s="18" t="s">
        <v>38</v>
      </c>
      <c r="N77" s="18" t="s">
        <v>39</v>
      </c>
      <c r="O77" s="18" t="s">
        <v>40</v>
      </c>
      <c r="P77" s="18" t="s">
        <v>41</v>
      </c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</row>
    <row r="78" spans="1:255" s="83" customFormat="1" ht="30.75" customHeight="1" x14ac:dyDescent="0.35">
      <c r="A78" s="80"/>
      <c r="B78" s="80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18"/>
      <c r="P78" s="81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</row>
    <row r="79" spans="1:255" s="64" customFormat="1" ht="30.75" customHeight="1" x14ac:dyDescent="0.35">
      <c r="A79" s="63">
        <v>44918</v>
      </c>
      <c r="B79" s="72">
        <v>44929</v>
      </c>
      <c r="C79" s="64" t="s">
        <v>57</v>
      </c>
      <c r="D79" s="64" t="s">
        <v>42</v>
      </c>
      <c r="E79" s="64" t="s">
        <v>43</v>
      </c>
      <c r="F79" s="68">
        <v>145</v>
      </c>
      <c r="G79" s="69">
        <v>9.8000000000000007</v>
      </c>
      <c r="H79" s="57">
        <v>9.9600000000000009</v>
      </c>
      <c r="I79" s="58">
        <f t="shared" ref="I79:I87" si="0">(G79-H79)/(G79)*(-G79*100*P79)/100000</f>
        <v>1.9200000000000018E-3</v>
      </c>
      <c r="J79" s="58">
        <f>I79+I80</f>
        <v>4.9920000000000006E-2</v>
      </c>
      <c r="K79" s="66">
        <v>0.1</v>
      </c>
      <c r="L79" s="67">
        <v>1</v>
      </c>
      <c r="M79" s="66">
        <v>0.1</v>
      </c>
      <c r="N79" s="65">
        <v>1.9E-3</v>
      </c>
      <c r="O79" s="43">
        <f t="shared" ref="O79:O127" si="1">N79*10</f>
        <v>1.9E-2</v>
      </c>
      <c r="P79" s="64">
        <v>12</v>
      </c>
    </row>
    <row r="80" spans="1:255" s="64" customFormat="1" ht="30.75" customHeight="1" x14ac:dyDescent="0.35">
      <c r="A80" s="63">
        <v>44930</v>
      </c>
      <c r="B80" s="72">
        <v>44938</v>
      </c>
      <c r="C80" s="64" t="s">
        <v>64</v>
      </c>
      <c r="D80" s="64" t="s">
        <v>61</v>
      </c>
      <c r="E80" s="64" t="s">
        <v>43</v>
      </c>
      <c r="F80" s="68">
        <v>99</v>
      </c>
      <c r="G80" s="69">
        <v>2.2999999999999998</v>
      </c>
      <c r="H80" s="57">
        <v>2.9</v>
      </c>
      <c r="I80" s="58">
        <f t="shared" si="0"/>
        <v>4.8000000000000001E-2</v>
      </c>
      <c r="J80" s="58">
        <f>I80+I82</f>
        <v>7.9999999999999988E-2</v>
      </c>
      <c r="K80" s="66">
        <v>0.1</v>
      </c>
      <c r="L80" s="67">
        <v>1</v>
      </c>
      <c r="M80" s="66">
        <v>0.1</v>
      </c>
      <c r="N80" s="65">
        <v>4.8000000000000001E-2</v>
      </c>
      <c r="O80" s="43">
        <f t="shared" si="1"/>
        <v>0.48</v>
      </c>
      <c r="P80" s="64">
        <v>80</v>
      </c>
    </row>
    <row r="81" spans="1:16" s="64" customFormat="1" ht="30.75" customHeight="1" x14ac:dyDescent="0.35">
      <c r="A81" s="63">
        <v>44943</v>
      </c>
      <c r="B81" s="72">
        <v>44945</v>
      </c>
      <c r="C81" s="64" t="s">
        <v>67</v>
      </c>
      <c r="D81" s="64" t="s">
        <v>68</v>
      </c>
      <c r="E81" s="64" t="s">
        <v>43</v>
      </c>
      <c r="F81" s="68">
        <v>290</v>
      </c>
      <c r="G81" s="69">
        <v>9.1999999999999993</v>
      </c>
      <c r="H81" s="57">
        <v>9.8000000000000007</v>
      </c>
      <c r="I81" s="58">
        <f>(G81-H81)/(G81)*(-G81*100*P81)/100000</f>
        <v>7.2000000000000172E-3</v>
      </c>
      <c r="J81" s="58">
        <v>7.1999999999999998E-3</v>
      </c>
      <c r="K81" s="66">
        <v>0.1</v>
      </c>
      <c r="L81" s="67">
        <v>1</v>
      </c>
      <c r="M81" s="66">
        <v>0.1</v>
      </c>
      <c r="N81" s="65">
        <v>7.1999999999999998E-3</v>
      </c>
      <c r="O81" s="43">
        <f t="shared" si="1"/>
        <v>7.1999999999999995E-2</v>
      </c>
      <c r="P81" s="64">
        <v>12</v>
      </c>
    </row>
    <row r="82" spans="1:16" s="64" customFormat="1" ht="30.75" customHeight="1" x14ac:dyDescent="0.35">
      <c r="A82" s="63">
        <v>44915</v>
      </c>
      <c r="B82" s="72">
        <v>44946</v>
      </c>
      <c r="C82" s="64" t="s">
        <v>65</v>
      </c>
      <c r="D82" s="64" t="s">
        <v>61</v>
      </c>
      <c r="E82" s="64" t="s">
        <v>43</v>
      </c>
      <c r="F82" s="68">
        <v>99</v>
      </c>
      <c r="G82" s="69">
        <v>2.6</v>
      </c>
      <c r="H82" s="57">
        <v>3</v>
      </c>
      <c r="I82" s="58">
        <f t="shared" si="0"/>
        <v>3.1999999999999994E-2</v>
      </c>
      <c r="J82" s="58">
        <f>I82+I83</f>
        <v>4.4499999999999998E-2</v>
      </c>
      <c r="K82" s="66">
        <v>0.1</v>
      </c>
      <c r="L82" s="67">
        <v>1</v>
      </c>
      <c r="M82" s="66">
        <v>0.1</v>
      </c>
      <c r="N82" s="65">
        <v>3.2000000000000001E-2</v>
      </c>
      <c r="O82" s="43">
        <f t="shared" si="1"/>
        <v>0.32</v>
      </c>
      <c r="P82" s="64">
        <v>80</v>
      </c>
    </row>
    <row r="83" spans="1:16" s="64" customFormat="1" ht="30.75" customHeight="1" x14ac:dyDescent="0.35">
      <c r="A83" s="63">
        <v>44929</v>
      </c>
      <c r="B83" s="72">
        <v>44946</v>
      </c>
      <c r="C83" s="64" t="s">
        <v>59</v>
      </c>
      <c r="D83" s="64" t="s">
        <v>42</v>
      </c>
      <c r="E83" s="64" t="s">
        <v>43</v>
      </c>
      <c r="F83" s="68">
        <v>80</v>
      </c>
      <c r="G83" s="69">
        <v>4.5</v>
      </c>
      <c r="H83" s="57">
        <v>5</v>
      </c>
      <c r="I83" s="58">
        <f t="shared" si="0"/>
        <v>1.2500000000000001E-2</v>
      </c>
      <c r="J83" s="58">
        <f t="shared" ref="J83" si="2">I83+I84</f>
        <v>4.9699999999999994E-2</v>
      </c>
      <c r="K83" s="66">
        <v>0.1</v>
      </c>
      <c r="L83" s="67">
        <v>1</v>
      </c>
      <c r="M83" s="66">
        <v>0.1</v>
      </c>
      <c r="N83" s="65">
        <v>1.2500000000000001E-2</v>
      </c>
      <c r="O83" s="43">
        <f t="shared" si="1"/>
        <v>0.125</v>
      </c>
      <c r="P83" s="64">
        <v>25</v>
      </c>
    </row>
    <row r="84" spans="1:16" s="64" customFormat="1" ht="30.75" customHeight="1" x14ac:dyDescent="0.35">
      <c r="A84" s="63">
        <v>44914</v>
      </c>
      <c r="B84" s="72">
        <v>44946</v>
      </c>
      <c r="C84" s="64" t="s">
        <v>56</v>
      </c>
      <c r="D84" s="64" t="s">
        <v>61</v>
      </c>
      <c r="E84" s="64" t="s">
        <v>43</v>
      </c>
      <c r="F84" s="68">
        <v>99</v>
      </c>
      <c r="G84" s="69">
        <v>2.0699999999999998</v>
      </c>
      <c r="H84" s="57">
        <v>3</v>
      </c>
      <c r="I84" s="58">
        <f t="shared" si="0"/>
        <v>3.7199999999999997E-2</v>
      </c>
      <c r="J84" s="58">
        <v>3.7199999999999997E-2</v>
      </c>
      <c r="K84" s="66">
        <v>0.1</v>
      </c>
      <c r="L84" s="67">
        <v>1</v>
      </c>
      <c r="M84" s="66">
        <v>0.1</v>
      </c>
      <c r="N84" s="65">
        <v>3.7199999999999997E-2</v>
      </c>
      <c r="O84" s="43">
        <f t="shared" si="1"/>
        <v>0.372</v>
      </c>
      <c r="P84" s="64">
        <v>40</v>
      </c>
    </row>
    <row r="85" spans="1:16" s="64" customFormat="1" ht="30.75" customHeight="1" x14ac:dyDescent="0.35">
      <c r="A85" s="63">
        <v>44929</v>
      </c>
      <c r="B85" s="72">
        <v>44946</v>
      </c>
      <c r="C85" s="64" t="s">
        <v>60</v>
      </c>
      <c r="D85" s="64" t="s">
        <v>62</v>
      </c>
      <c r="E85" s="64" t="s">
        <v>43</v>
      </c>
      <c r="F85" s="68">
        <v>16.5</v>
      </c>
      <c r="G85" s="69">
        <v>0.87</v>
      </c>
      <c r="H85" s="57">
        <v>1</v>
      </c>
      <c r="I85" s="58">
        <f t="shared" si="0"/>
        <v>1.5600000000000003E-2</v>
      </c>
      <c r="J85" s="58">
        <v>1.5599999999999999E-2</v>
      </c>
      <c r="K85" s="66">
        <v>0.1</v>
      </c>
      <c r="L85" s="67">
        <v>1</v>
      </c>
      <c r="M85" s="66">
        <v>0.1</v>
      </c>
      <c r="N85" s="65">
        <v>1.5599999999999999E-2</v>
      </c>
      <c r="O85" s="43">
        <f t="shared" si="1"/>
        <v>0.156</v>
      </c>
      <c r="P85" s="64">
        <v>120</v>
      </c>
    </row>
    <row r="86" spans="1:16" s="64" customFormat="1" ht="30.75" customHeight="1" x14ac:dyDescent="0.35">
      <c r="A86" s="63">
        <v>44930</v>
      </c>
      <c r="B86" s="72">
        <v>44946</v>
      </c>
      <c r="C86" s="64" t="s">
        <v>66</v>
      </c>
      <c r="D86" s="64" t="s">
        <v>62</v>
      </c>
      <c r="E86" s="64" t="s">
        <v>43</v>
      </c>
      <c r="F86" s="68">
        <v>39</v>
      </c>
      <c r="G86" s="69">
        <v>2.6</v>
      </c>
      <c r="H86" s="57">
        <v>3</v>
      </c>
      <c r="I86" s="58">
        <f t="shared" si="0"/>
        <v>1.5999999999999997E-2</v>
      </c>
      <c r="J86" s="58">
        <v>1.6E-2</v>
      </c>
      <c r="K86" s="66">
        <v>0.1</v>
      </c>
      <c r="L86" s="67">
        <v>1</v>
      </c>
      <c r="M86" s="66">
        <v>0.1</v>
      </c>
      <c r="N86" s="65">
        <v>1.6E-2</v>
      </c>
      <c r="O86" s="43">
        <f t="shared" si="1"/>
        <v>0.16</v>
      </c>
      <c r="P86" s="64">
        <v>40</v>
      </c>
    </row>
    <row r="87" spans="1:16" s="64" customFormat="1" ht="30.75" customHeight="1" x14ac:dyDescent="0.35">
      <c r="A87" s="63">
        <v>44930</v>
      </c>
      <c r="B87" s="72">
        <v>44946</v>
      </c>
      <c r="C87" s="64" t="s">
        <v>63</v>
      </c>
      <c r="D87" s="64" t="s">
        <v>62</v>
      </c>
      <c r="E87" s="64" t="s">
        <v>43</v>
      </c>
      <c r="F87" s="68">
        <v>290</v>
      </c>
      <c r="G87" s="69">
        <v>9</v>
      </c>
      <c r="H87" s="57">
        <v>10</v>
      </c>
      <c r="I87" s="58">
        <f t="shared" si="0"/>
        <v>1.7999999999999999E-2</v>
      </c>
      <c r="J87" s="58">
        <v>1.7999999999999999E-2</v>
      </c>
      <c r="K87" s="66">
        <v>0.1</v>
      </c>
      <c r="L87" s="67">
        <v>1</v>
      </c>
      <c r="M87" s="66">
        <v>0.1</v>
      </c>
      <c r="N87" s="65">
        <v>1.7999999999999999E-2</v>
      </c>
      <c r="O87" s="43">
        <f t="shared" si="1"/>
        <v>0.18</v>
      </c>
      <c r="P87" s="64">
        <v>18</v>
      </c>
    </row>
    <row r="88" spans="1:16" s="64" customFormat="1" ht="30.75" customHeight="1" x14ac:dyDescent="0.35">
      <c r="A88" s="63">
        <v>44943</v>
      </c>
      <c r="B88" s="72">
        <v>44950</v>
      </c>
      <c r="C88" s="64" t="s">
        <v>70</v>
      </c>
      <c r="D88" s="64" t="s">
        <v>68</v>
      </c>
      <c r="E88" s="64" t="s">
        <v>43</v>
      </c>
      <c r="F88" s="68">
        <v>100</v>
      </c>
      <c r="G88" s="69">
        <v>4.3</v>
      </c>
      <c r="H88" s="57">
        <v>4.8</v>
      </c>
      <c r="I88" s="58">
        <f t="shared" ref="I88:I94" si="3">(G88-H88)/(G88)*(-G88*100*P88)/100000</f>
        <v>1.2500000000000001E-2</v>
      </c>
      <c r="J88" s="58">
        <v>1.2500000000000001E-2</v>
      </c>
      <c r="K88" s="66">
        <v>0.1</v>
      </c>
      <c r="L88" s="67">
        <v>1</v>
      </c>
      <c r="M88" s="66">
        <v>0.1</v>
      </c>
      <c r="N88" s="65">
        <v>1.2500000000000001E-2</v>
      </c>
      <c r="O88" s="43">
        <f t="shared" si="1"/>
        <v>0.125</v>
      </c>
      <c r="P88" s="64">
        <v>25</v>
      </c>
    </row>
    <row r="89" spans="1:16" s="64" customFormat="1" ht="30.75" customHeight="1" x14ac:dyDescent="0.35">
      <c r="A89" s="63">
        <v>44944</v>
      </c>
      <c r="B89" s="72">
        <v>44952</v>
      </c>
      <c r="C89" s="64" t="s">
        <v>69</v>
      </c>
      <c r="D89" s="64" t="s">
        <v>68</v>
      </c>
      <c r="E89" s="64" t="s">
        <v>43</v>
      </c>
      <c r="F89" s="68">
        <v>60</v>
      </c>
      <c r="G89" s="69">
        <v>4.2</v>
      </c>
      <c r="H89" s="57">
        <v>4.75</v>
      </c>
      <c r="I89" s="58">
        <f t="shared" si="3"/>
        <v>1.3749999999999995E-2</v>
      </c>
      <c r="J89" s="58">
        <v>1.38E-2</v>
      </c>
      <c r="K89" s="66">
        <v>0.1</v>
      </c>
      <c r="L89" s="67">
        <v>1</v>
      </c>
      <c r="M89" s="66">
        <v>0.1</v>
      </c>
      <c r="N89" s="65">
        <v>1.38E-2</v>
      </c>
      <c r="O89" s="43">
        <f t="shared" si="1"/>
        <v>0.13800000000000001</v>
      </c>
      <c r="P89" s="64">
        <v>25</v>
      </c>
    </row>
    <row r="90" spans="1:16" s="64" customFormat="1" ht="30.75" customHeight="1" x14ac:dyDescent="0.35">
      <c r="A90" s="63">
        <v>44949</v>
      </c>
      <c r="B90" s="72">
        <v>44959</v>
      </c>
      <c r="C90" s="64" t="s">
        <v>71</v>
      </c>
      <c r="D90" s="64" t="s">
        <v>68</v>
      </c>
      <c r="E90" s="64" t="s">
        <v>43</v>
      </c>
      <c r="F90" s="68">
        <v>305</v>
      </c>
      <c r="G90" s="69">
        <v>9</v>
      </c>
      <c r="H90" s="57">
        <v>5.35</v>
      </c>
      <c r="I90" s="58">
        <f t="shared" si="3"/>
        <v>-4.3800000000000013E-2</v>
      </c>
      <c r="J90" s="58">
        <v>-4.3799999999999999E-2</v>
      </c>
      <c r="K90" s="66">
        <v>0.1</v>
      </c>
      <c r="L90" s="67">
        <v>1</v>
      </c>
      <c r="M90" s="66">
        <v>0.1</v>
      </c>
      <c r="N90" s="65">
        <v>-4.3799999999999999E-2</v>
      </c>
      <c r="O90" s="43">
        <f t="shared" si="1"/>
        <v>-0.438</v>
      </c>
      <c r="P90" s="64">
        <v>12</v>
      </c>
    </row>
    <row r="91" spans="1:16" s="64" customFormat="1" ht="30.75" customHeight="1" x14ac:dyDescent="0.35">
      <c r="A91" s="63">
        <v>44957</v>
      </c>
      <c r="B91" s="72">
        <v>44959</v>
      </c>
      <c r="C91" s="64" t="s">
        <v>73</v>
      </c>
      <c r="D91" s="64" t="s">
        <v>68</v>
      </c>
      <c r="E91" s="64" t="s">
        <v>43</v>
      </c>
      <c r="F91" s="68">
        <v>155</v>
      </c>
      <c r="G91" s="69">
        <v>4.3</v>
      </c>
      <c r="H91" s="57">
        <v>4.4000000000000004</v>
      </c>
      <c r="I91" s="58">
        <f t="shared" si="3"/>
        <v>2.5000000000000135E-3</v>
      </c>
      <c r="J91" s="58">
        <v>2.5000000000000001E-3</v>
      </c>
      <c r="K91" s="66">
        <v>0.1</v>
      </c>
      <c r="L91" s="67">
        <v>1</v>
      </c>
      <c r="M91" s="66">
        <v>0.1</v>
      </c>
      <c r="N91" s="65">
        <v>2.5000000000000001E-3</v>
      </c>
      <c r="O91" s="43">
        <f t="shared" si="1"/>
        <v>2.5000000000000001E-2</v>
      </c>
      <c r="P91" s="64">
        <v>25</v>
      </c>
    </row>
    <row r="92" spans="1:16" s="64" customFormat="1" ht="30.75" customHeight="1" x14ac:dyDescent="0.35">
      <c r="A92" s="63">
        <v>44957</v>
      </c>
      <c r="B92" s="72">
        <v>44965</v>
      </c>
      <c r="C92" s="64" t="s">
        <v>74</v>
      </c>
      <c r="D92" s="64" t="s">
        <v>68</v>
      </c>
      <c r="E92" s="64" t="s">
        <v>43</v>
      </c>
      <c r="F92" s="68">
        <v>210</v>
      </c>
      <c r="G92" s="69">
        <v>9.1</v>
      </c>
      <c r="H92" s="57">
        <v>8</v>
      </c>
      <c r="I92" s="58">
        <f t="shared" si="3"/>
        <v>-1.3199999999999995E-2</v>
      </c>
      <c r="J92" s="58">
        <v>-1.32E-2</v>
      </c>
      <c r="K92" s="66">
        <v>0.1</v>
      </c>
      <c r="L92" s="67">
        <v>1</v>
      </c>
      <c r="M92" s="66">
        <v>0.1</v>
      </c>
      <c r="N92" s="65">
        <v>-1.32E-2</v>
      </c>
      <c r="O92" s="43">
        <f t="shared" si="1"/>
        <v>-0.13200000000000001</v>
      </c>
      <c r="P92" s="64">
        <v>12</v>
      </c>
    </row>
    <row r="93" spans="1:16" s="64" customFormat="1" ht="30.75" customHeight="1" x14ac:dyDescent="0.35">
      <c r="A93" s="63">
        <v>44963</v>
      </c>
      <c r="B93" s="72">
        <v>44974</v>
      </c>
      <c r="C93" s="64" t="s">
        <v>75</v>
      </c>
      <c r="D93" s="64" t="s">
        <v>68</v>
      </c>
      <c r="E93" s="64" t="s">
        <v>43</v>
      </c>
      <c r="F93" s="68">
        <v>160</v>
      </c>
      <c r="G93" s="69">
        <v>9.1999999999999993</v>
      </c>
      <c r="H93" s="57">
        <v>10</v>
      </c>
      <c r="I93" s="58">
        <f t="shared" si="3"/>
        <v>9.6000000000000061E-3</v>
      </c>
      <c r="J93" s="58">
        <v>9.5999999999999992E-3</v>
      </c>
      <c r="K93" s="66">
        <v>0.1</v>
      </c>
      <c r="L93" s="67">
        <v>1</v>
      </c>
      <c r="M93" s="66">
        <v>0.1</v>
      </c>
      <c r="N93" s="65">
        <v>9.5999999999999992E-3</v>
      </c>
      <c r="O93" s="43">
        <f t="shared" si="1"/>
        <v>9.5999999999999988E-2</v>
      </c>
      <c r="P93" s="64">
        <v>12</v>
      </c>
    </row>
    <row r="94" spans="1:16" s="64" customFormat="1" ht="30.75" customHeight="1" x14ac:dyDescent="0.35">
      <c r="A94" s="63">
        <v>44964</v>
      </c>
      <c r="B94" s="72">
        <v>44974</v>
      </c>
      <c r="C94" s="64" t="s">
        <v>76</v>
      </c>
      <c r="D94" s="64" t="s">
        <v>68</v>
      </c>
      <c r="E94" s="64" t="s">
        <v>43</v>
      </c>
      <c r="F94" s="68">
        <v>165</v>
      </c>
      <c r="G94" s="69">
        <v>9</v>
      </c>
      <c r="H94" s="57">
        <v>10</v>
      </c>
      <c r="I94" s="58">
        <f t="shared" si="3"/>
        <v>1.2E-2</v>
      </c>
      <c r="J94" s="58">
        <v>1.2E-2</v>
      </c>
      <c r="K94" s="66">
        <v>0.1</v>
      </c>
      <c r="L94" s="67">
        <v>1</v>
      </c>
      <c r="M94" s="66">
        <v>0.1</v>
      </c>
      <c r="N94" s="65">
        <v>1.2E-2</v>
      </c>
      <c r="O94" s="43">
        <f t="shared" si="1"/>
        <v>0.12</v>
      </c>
      <c r="P94" s="64">
        <v>12</v>
      </c>
    </row>
    <row r="95" spans="1:16" s="64" customFormat="1" ht="30.75" customHeight="1" x14ac:dyDescent="0.35">
      <c r="A95" s="63">
        <v>44956</v>
      </c>
      <c r="B95" s="72">
        <v>44974</v>
      </c>
      <c r="C95" s="64" t="s">
        <v>72</v>
      </c>
      <c r="D95" s="64" t="s">
        <v>68</v>
      </c>
      <c r="E95" s="64" t="s">
        <v>43</v>
      </c>
      <c r="F95" s="68">
        <v>220</v>
      </c>
      <c r="G95" s="69">
        <v>8.9</v>
      </c>
      <c r="H95" s="57">
        <v>10</v>
      </c>
      <c r="I95" s="58">
        <f t="shared" ref="I95:I100" si="4">(G95-H95)/(G95)*(-G95*100*P95)/100000</f>
        <v>1.3199999999999995E-2</v>
      </c>
      <c r="J95" s="58">
        <f>I95+I96</f>
        <v>3.8199999999999998E-2</v>
      </c>
      <c r="K95" s="66">
        <v>0.1</v>
      </c>
      <c r="L95" s="67">
        <v>1</v>
      </c>
      <c r="M95" s="66">
        <v>0.1</v>
      </c>
      <c r="N95" s="65">
        <v>1.32E-2</v>
      </c>
      <c r="O95" s="43">
        <f t="shared" si="1"/>
        <v>0.13200000000000001</v>
      </c>
      <c r="P95" s="64">
        <v>12</v>
      </c>
    </row>
    <row r="96" spans="1:16" s="64" customFormat="1" ht="30.75" customHeight="1" x14ac:dyDescent="0.35">
      <c r="A96" s="63">
        <v>44978</v>
      </c>
      <c r="B96" s="72">
        <v>44985</v>
      </c>
      <c r="C96" s="64" t="s">
        <v>78</v>
      </c>
      <c r="D96" s="64" t="s">
        <v>68</v>
      </c>
      <c r="E96" s="64" t="s">
        <v>43</v>
      </c>
      <c r="F96" s="68">
        <v>155</v>
      </c>
      <c r="G96" s="69">
        <v>8.9</v>
      </c>
      <c r="H96" s="57">
        <v>9.9</v>
      </c>
      <c r="I96" s="58">
        <f t="shared" si="4"/>
        <v>2.5000000000000001E-2</v>
      </c>
      <c r="J96" s="58">
        <v>2.5000000000000001E-2</v>
      </c>
      <c r="K96" s="66">
        <v>0.1</v>
      </c>
      <c r="L96" s="67">
        <v>1</v>
      </c>
      <c r="M96" s="66">
        <v>0.1</v>
      </c>
      <c r="N96" s="65">
        <v>2.5000000000000001E-2</v>
      </c>
      <c r="O96" s="43">
        <f t="shared" si="1"/>
        <v>0.25</v>
      </c>
      <c r="P96" s="64">
        <v>25</v>
      </c>
    </row>
    <row r="97" spans="1:16" s="64" customFormat="1" ht="30.75" customHeight="1" x14ac:dyDescent="0.35">
      <c r="A97" s="63">
        <v>44978</v>
      </c>
      <c r="B97" s="72">
        <v>44991</v>
      </c>
      <c r="C97" s="64" t="s">
        <v>77</v>
      </c>
      <c r="D97" s="64" t="s">
        <v>68</v>
      </c>
      <c r="E97" s="64" t="s">
        <v>43</v>
      </c>
      <c r="F97" s="68">
        <v>250</v>
      </c>
      <c r="G97" s="69">
        <v>8.9</v>
      </c>
      <c r="H97" s="57">
        <v>9.9</v>
      </c>
      <c r="I97" s="58">
        <f t="shared" si="4"/>
        <v>2.5000000000000001E-2</v>
      </c>
      <c r="J97" s="58">
        <v>2.5000000000000001E-2</v>
      </c>
      <c r="K97" s="66">
        <v>0.1</v>
      </c>
      <c r="L97" s="67">
        <v>1</v>
      </c>
      <c r="M97" s="66">
        <v>0.1</v>
      </c>
      <c r="N97" s="65">
        <v>2.5000000000000001E-2</v>
      </c>
      <c r="O97" s="43">
        <f t="shared" si="1"/>
        <v>0.25</v>
      </c>
      <c r="P97" s="64">
        <v>25</v>
      </c>
    </row>
    <row r="98" spans="1:16" s="64" customFormat="1" ht="30.75" customHeight="1" x14ac:dyDescent="0.35">
      <c r="A98" s="63">
        <v>44978</v>
      </c>
      <c r="B98" s="72">
        <v>44994</v>
      </c>
      <c r="C98" s="64" t="s">
        <v>79</v>
      </c>
      <c r="D98" s="64" t="s">
        <v>61</v>
      </c>
      <c r="E98" s="64" t="s">
        <v>43</v>
      </c>
      <c r="F98" s="68">
        <v>95</v>
      </c>
      <c r="G98" s="69">
        <v>2.6</v>
      </c>
      <c r="H98" s="57">
        <v>2.95</v>
      </c>
      <c r="I98" s="58">
        <f t="shared" si="4"/>
        <v>1.4000000000000002E-2</v>
      </c>
      <c r="J98" s="58">
        <v>1.4E-2</v>
      </c>
      <c r="K98" s="66">
        <v>0.1</v>
      </c>
      <c r="L98" s="67">
        <v>1</v>
      </c>
      <c r="M98" s="66">
        <v>0.1</v>
      </c>
      <c r="N98" s="65">
        <v>1.4E-2</v>
      </c>
      <c r="O98" s="43">
        <f t="shared" si="1"/>
        <v>0.14000000000000001</v>
      </c>
      <c r="P98" s="64">
        <v>40</v>
      </c>
    </row>
    <row r="99" spans="1:16" s="64" customFormat="1" ht="30.75" customHeight="1" x14ac:dyDescent="0.35">
      <c r="A99" s="63">
        <v>44978</v>
      </c>
      <c r="B99" s="72">
        <v>44999</v>
      </c>
      <c r="C99" s="64" t="s">
        <v>84</v>
      </c>
      <c r="D99" s="64" t="s">
        <v>68</v>
      </c>
      <c r="E99" s="64" t="s">
        <v>43</v>
      </c>
      <c r="F99" s="68">
        <v>260</v>
      </c>
      <c r="G99" s="69">
        <v>8.8000000000000007</v>
      </c>
      <c r="H99" s="57">
        <v>9.9499999999999993</v>
      </c>
      <c r="I99" s="58">
        <f t="shared" si="4"/>
        <v>1.3799999999999984E-2</v>
      </c>
      <c r="J99" s="58">
        <v>1.38E-2</v>
      </c>
      <c r="K99" s="66">
        <v>0.1</v>
      </c>
      <c r="L99" s="67">
        <v>1</v>
      </c>
      <c r="M99" s="66">
        <v>0.1</v>
      </c>
      <c r="N99" s="65">
        <v>1.38E-2</v>
      </c>
      <c r="O99" s="43">
        <f t="shared" si="1"/>
        <v>0.13800000000000001</v>
      </c>
      <c r="P99" s="64">
        <v>12</v>
      </c>
    </row>
    <row r="100" spans="1:16" s="64" customFormat="1" ht="30.75" customHeight="1" x14ac:dyDescent="0.35">
      <c r="A100" s="63">
        <v>44991</v>
      </c>
      <c r="B100" s="72">
        <v>45000</v>
      </c>
      <c r="C100" s="64" t="s">
        <v>85</v>
      </c>
      <c r="D100" s="64" t="s">
        <v>68</v>
      </c>
      <c r="E100" s="64" t="s">
        <v>43</v>
      </c>
      <c r="F100" s="68">
        <v>250</v>
      </c>
      <c r="G100" s="69">
        <v>8.8000000000000007</v>
      </c>
      <c r="H100" s="57">
        <v>9.9</v>
      </c>
      <c r="I100" s="58">
        <f t="shared" si="4"/>
        <v>2.749999999999999E-2</v>
      </c>
      <c r="J100" s="58">
        <v>2.75E-2</v>
      </c>
      <c r="K100" s="66">
        <v>0.1</v>
      </c>
      <c r="L100" s="67">
        <v>1</v>
      </c>
      <c r="M100" s="66">
        <v>0.1</v>
      </c>
      <c r="N100" s="65">
        <v>2.75E-2</v>
      </c>
      <c r="O100" s="43">
        <f t="shared" si="1"/>
        <v>0.27500000000000002</v>
      </c>
      <c r="P100" s="64">
        <v>25</v>
      </c>
    </row>
    <row r="101" spans="1:16" s="64" customFormat="1" ht="30.75" customHeight="1" x14ac:dyDescent="0.35">
      <c r="A101" s="63">
        <v>44992</v>
      </c>
      <c r="B101" s="72">
        <v>45002</v>
      </c>
      <c r="C101" s="64" t="s">
        <v>80</v>
      </c>
      <c r="D101" s="64" t="s">
        <v>68</v>
      </c>
      <c r="E101" s="64" t="s">
        <v>43</v>
      </c>
      <c r="F101" s="68">
        <v>270</v>
      </c>
      <c r="G101" s="69">
        <v>8.5</v>
      </c>
      <c r="H101" s="57">
        <v>6.5</v>
      </c>
      <c r="I101" s="58">
        <f t="shared" ref="I101:I106" si="5">(G101-H101)/(G101)*(-G101*100*P101)/100000</f>
        <v>-2.4E-2</v>
      </c>
      <c r="J101" s="58">
        <v>-2.4E-2</v>
      </c>
      <c r="K101" s="66">
        <v>0.1</v>
      </c>
      <c r="L101" s="67">
        <v>1</v>
      </c>
      <c r="M101" s="66">
        <v>0.1</v>
      </c>
      <c r="N101" s="65">
        <v>-2.4E-2</v>
      </c>
      <c r="O101" s="43">
        <f t="shared" si="1"/>
        <v>-0.24</v>
      </c>
      <c r="P101" s="64">
        <v>12</v>
      </c>
    </row>
    <row r="102" spans="1:16" s="64" customFormat="1" ht="30.75" customHeight="1" x14ac:dyDescent="0.35">
      <c r="A102" s="63">
        <v>45000</v>
      </c>
      <c r="B102" s="72">
        <v>45008</v>
      </c>
      <c r="C102" s="64" t="s">
        <v>89</v>
      </c>
      <c r="D102" s="64" t="s">
        <v>61</v>
      </c>
      <c r="E102" s="64" t="s">
        <v>43</v>
      </c>
      <c r="F102" s="68">
        <v>114</v>
      </c>
      <c r="G102" s="69">
        <v>2.5</v>
      </c>
      <c r="H102" s="57">
        <v>2.9</v>
      </c>
      <c r="I102" s="58">
        <f t="shared" si="5"/>
        <v>1.5999999999999997E-2</v>
      </c>
      <c r="J102" s="58">
        <v>1.6E-2</v>
      </c>
      <c r="K102" s="66">
        <v>0.1</v>
      </c>
      <c r="L102" s="67">
        <v>1</v>
      </c>
      <c r="M102" s="66">
        <v>0.1</v>
      </c>
      <c r="N102" s="65">
        <v>1.6E-2</v>
      </c>
      <c r="O102" s="43">
        <f t="shared" si="1"/>
        <v>0.16</v>
      </c>
      <c r="P102" s="64">
        <v>40</v>
      </c>
    </row>
    <row r="103" spans="1:16" s="64" customFormat="1" ht="30.75" customHeight="1" x14ac:dyDescent="0.35">
      <c r="A103" s="63">
        <v>44998</v>
      </c>
      <c r="B103" s="72">
        <v>45008</v>
      </c>
      <c r="C103" s="64" t="s">
        <v>82</v>
      </c>
      <c r="D103" s="64" t="s">
        <v>68</v>
      </c>
      <c r="E103" s="64" t="s">
        <v>43</v>
      </c>
      <c r="F103" s="68">
        <v>35</v>
      </c>
      <c r="G103" s="69">
        <v>4</v>
      </c>
      <c r="H103" s="57">
        <v>4.8499999999999996</v>
      </c>
      <c r="I103" s="58">
        <f t="shared" si="5"/>
        <v>2.1249999999999991E-2</v>
      </c>
      <c r="J103" s="58">
        <v>2.1299999999999999E-2</v>
      </c>
      <c r="K103" s="66">
        <v>0.1</v>
      </c>
      <c r="L103" s="67">
        <v>1</v>
      </c>
      <c r="M103" s="66">
        <v>0.1</v>
      </c>
      <c r="N103" s="65">
        <v>2.1299999999999999E-2</v>
      </c>
      <c r="O103" s="43">
        <f t="shared" si="1"/>
        <v>0.21299999999999999</v>
      </c>
      <c r="P103" s="64">
        <v>25</v>
      </c>
    </row>
    <row r="104" spans="1:16" s="64" customFormat="1" ht="30.75" customHeight="1" x14ac:dyDescent="0.35">
      <c r="A104" s="72">
        <v>45005</v>
      </c>
      <c r="B104" s="72">
        <v>45013</v>
      </c>
      <c r="C104" s="64" t="s">
        <v>88</v>
      </c>
      <c r="D104" s="64" t="s">
        <v>61</v>
      </c>
      <c r="E104" s="64" t="s">
        <v>43</v>
      </c>
      <c r="F104" s="68">
        <v>113</v>
      </c>
      <c r="G104" s="69">
        <v>2.6</v>
      </c>
      <c r="H104" s="57">
        <v>2.92</v>
      </c>
      <c r="I104" s="58">
        <f t="shared" si="5"/>
        <v>1.2799999999999994E-2</v>
      </c>
      <c r="J104" s="58">
        <v>1.2800000000000001E-2</v>
      </c>
      <c r="K104" s="66">
        <v>0.1</v>
      </c>
      <c r="L104" s="67">
        <v>1</v>
      </c>
      <c r="M104" s="66">
        <v>0.1</v>
      </c>
      <c r="N104" s="65">
        <v>1.2800000000000001E-2</v>
      </c>
      <c r="O104" s="43">
        <f t="shared" si="1"/>
        <v>0.128</v>
      </c>
      <c r="P104" s="64">
        <v>40</v>
      </c>
    </row>
    <row r="105" spans="1:16" s="64" customFormat="1" ht="30.75" customHeight="1" x14ac:dyDescent="0.35">
      <c r="A105" s="72">
        <v>45013</v>
      </c>
      <c r="B105" s="72">
        <v>45028</v>
      </c>
      <c r="C105" s="64" t="s">
        <v>93</v>
      </c>
      <c r="D105" s="64" t="s">
        <v>61</v>
      </c>
      <c r="E105" s="64" t="s">
        <v>43</v>
      </c>
      <c r="F105" s="68">
        <v>113</v>
      </c>
      <c r="G105" s="69">
        <v>2.6</v>
      </c>
      <c r="H105" s="57">
        <v>2.98</v>
      </c>
      <c r="I105" s="58">
        <f t="shared" si="5"/>
        <v>1.5199999999999995E-2</v>
      </c>
      <c r="J105" s="58">
        <v>1.52E-2</v>
      </c>
      <c r="K105" s="66">
        <v>0.1</v>
      </c>
      <c r="L105" s="67">
        <v>1</v>
      </c>
      <c r="M105" s="66">
        <v>0.1</v>
      </c>
      <c r="N105" s="65">
        <v>1.52E-2</v>
      </c>
      <c r="O105" s="43">
        <f t="shared" si="1"/>
        <v>0.152</v>
      </c>
      <c r="P105" s="64">
        <v>40</v>
      </c>
    </row>
    <row r="106" spans="1:16" s="64" customFormat="1" ht="30.75" customHeight="1" x14ac:dyDescent="0.35">
      <c r="A106" s="63">
        <v>44998</v>
      </c>
      <c r="B106" s="72">
        <v>45030</v>
      </c>
      <c r="C106" s="64" t="s">
        <v>83</v>
      </c>
      <c r="D106" s="64" t="s">
        <v>68</v>
      </c>
      <c r="E106" s="64" t="s">
        <v>43</v>
      </c>
      <c r="F106" s="68">
        <v>115</v>
      </c>
      <c r="G106" s="69">
        <v>8.5</v>
      </c>
      <c r="H106" s="57">
        <v>9.9499999999999993</v>
      </c>
      <c r="I106" s="58">
        <f t="shared" si="5"/>
        <v>1.7399999999999992E-2</v>
      </c>
      <c r="J106" s="58">
        <v>1.7399999999999999E-2</v>
      </c>
      <c r="K106" s="66">
        <v>0.1</v>
      </c>
      <c r="L106" s="67">
        <v>1</v>
      </c>
      <c r="M106" s="66">
        <v>0.1</v>
      </c>
      <c r="N106" s="65">
        <v>1.7399999999999999E-2</v>
      </c>
      <c r="O106" s="43">
        <f t="shared" si="1"/>
        <v>0.17399999999999999</v>
      </c>
      <c r="P106" s="64">
        <v>12</v>
      </c>
    </row>
    <row r="107" spans="1:16" s="64" customFormat="1" ht="30.75" customHeight="1" x14ac:dyDescent="0.35">
      <c r="A107" s="63">
        <v>44998</v>
      </c>
      <c r="B107" s="72">
        <v>45030</v>
      </c>
      <c r="C107" s="64" t="s">
        <v>96</v>
      </c>
      <c r="D107" s="64" t="s">
        <v>68</v>
      </c>
      <c r="E107" s="64" t="s">
        <v>43</v>
      </c>
      <c r="F107" s="68">
        <v>40</v>
      </c>
      <c r="G107" s="69">
        <v>4.3</v>
      </c>
      <c r="H107" s="57">
        <v>4.9800000000000004</v>
      </c>
      <c r="I107" s="58">
        <f t="shared" ref="I107:I113" si="6">(G107-H107)/(G107)*(-G107*100*P107)/100000</f>
        <v>1.7000000000000015E-2</v>
      </c>
      <c r="J107" s="58">
        <v>1.7000000000000001E-2</v>
      </c>
      <c r="K107" s="66">
        <v>0.1</v>
      </c>
      <c r="L107" s="67">
        <v>1</v>
      </c>
      <c r="M107" s="66">
        <v>0.1</v>
      </c>
      <c r="N107" s="65">
        <v>1.7000000000000001E-2</v>
      </c>
      <c r="O107" s="43">
        <f t="shared" si="1"/>
        <v>0.17</v>
      </c>
      <c r="P107" s="64">
        <v>25</v>
      </c>
    </row>
    <row r="108" spans="1:16" s="64" customFormat="1" ht="30.75" customHeight="1" x14ac:dyDescent="0.35">
      <c r="A108" s="63">
        <v>45012</v>
      </c>
      <c r="B108" s="72">
        <v>45034</v>
      </c>
      <c r="C108" s="64" t="s">
        <v>91</v>
      </c>
      <c r="D108" s="64" t="s">
        <v>92</v>
      </c>
      <c r="E108" s="64" t="s">
        <v>43</v>
      </c>
      <c r="F108" s="68">
        <v>33</v>
      </c>
      <c r="G108" s="69">
        <v>2.6</v>
      </c>
      <c r="H108" s="57">
        <v>2.98</v>
      </c>
      <c r="I108" s="58">
        <f t="shared" si="6"/>
        <v>1.5199999999999995E-2</v>
      </c>
      <c r="J108" s="58">
        <v>1.52E-2</v>
      </c>
      <c r="K108" s="66">
        <v>0.1</v>
      </c>
      <c r="L108" s="67">
        <v>1</v>
      </c>
      <c r="M108" s="66">
        <v>0.1</v>
      </c>
      <c r="N108" s="65">
        <v>1.52E-2</v>
      </c>
      <c r="O108" s="43">
        <f t="shared" si="1"/>
        <v>0.152</v>
      </c>
      <c r="P108" s="64">
        <v>40</v>
      </c>
    </row>
    <row r="109" spans="1:16" s="64" customFormat="1" ht="30.75" customHeight="1" x14ac:dyDescent="0.35">
      <c r="A109" s="63">
        <v>44991</v>
      </c>
      <c r="B109" s="72">
        <v>45037</v>
      </c>
      <c r="C109" s="64" t="s">
        <v>98</v>
      </c>
      <c r="D109" s="64" t="s">
        <v>68</v>
      </c>
      <c r="E109" s="64" t="s">
        <v>43</v>
      </c>
      <c r="F109" s="68">
        <v>140</v>
      </c>
      <c r="G109" s="69">
        <v>8.8000000000000007</v>
      </c>
      <c r="H109" s="85">
        <v>10</v>
      </c>
      <c r="I109" s="58">
        <f t="shared" si="6"/>
        <v>2.9999999999999985E-2</v>
      </c>
      <c r="J109" s="58">
        <v>0.03</v>
      </c>
      <c r="K109" s="66">
        <v>0.1</v>
      </c>
      <c r="L109" s="67">
        <v>1</v>
      </c>
      <c r="M109" s="66">
        <v>0.1</v>
      </c>
      <c r="N109" s="65">
        <v>0.03</v>
      </c>
      <c r="O109" s="43">
        <f t="shared" si="1"/>
        <v>0.3</v>
      </c>
      <c r="P109" s="64">
        <v>25</v>
      </c>
    </row>
    <row r="110" spans="1:16" s="64" customFormat="1" ht="30.75" customHeight="1" x14ac:dyDescent="0.35">
      <c r="A110" s="63">
        <v>44998</v>
      </c>
      <c r="B110" s="72">
        <v>45037</v>
      </c>
      <c r="C110" s="64" t="s">
        <v>81</v>
      </c>
      <c r="D110" s="64" t="s">
        <v>68</v>
      </c>
      <c r="E110" s="64" t="s">
        <v>43</v>
      </c>
      <c r="F110" s="68">
        <v>23</v>
      </c>
      <c r="G110" s="69">
        <v>2.5</v>
      </c>
      <c r="H110" s="85">
        <v>3</v>
      </c>
      <c r="I110" s="58">
        <f t="shared" si="6"/>
        <v>0.02</v>
      </c>
      <c r="J110" s="58">
        <v>0.02</v>
      </c>
      <c r="K110" s="66">
        <v>0.1</v>
      </c>
      <c r="L110" s="67">
        <v>1</v>
      </c>
      <c r="M110" s="66">
        <v>0.1</v>
      </c>
      <c r="N110" s="65">
        <v>0.02</v>
      </c>
      <c r="O110" s="43">
        <f t="shared" si="1"/>
        <v>0.2</v>
      </c>
      <c r="P110" s="64">
        <v>40</v>
      </c>
    </row>
    <row r="111" spans="1:16" s="64" customFormat="1" ht="30.75" customHeight="1" x14ac:dyDescent="0.35">
      <c r="A111" s="63">
        <v>45000</v>
      </c>
      <c r="B111" s="72">
        <v>45037</v>
      </c>
      <c r="C111" s="64" t="s">
        <v>86</v>
      </c>
      <c r="D111" s="64" t="s">
        <v>68</v>
      </c>
      <c r="E111" s="64" t="s">
        <v>43</v>
      </c>
      <c r="F111" s="68">
        <v>65</v>
      </c>
      <c r="G111" s="69">
        <v>4.2</v>
      </c>
      <c r="H111" s="85">
        <v>5</v>
      </c>
      <c r="I111" s="58">
        <f t="shared" si="6"/>
        <v>1.9999999999999997E-2</v>
      </c>
      <c r="J111" s="58">
        <v>0.02</v>
      </c>
      <c r="K111" s="66">
        <v>0.1</v>
      </c>
      <c r="L111" s="67">
        <v>1</v>
      </c>
      <c r="M111" s="66">
        <v>0.1</v>
      </c>
      <c r="N111" s="65">
        <v>0.02</v>
      </c>
      <c r="O111" s="43">
        <f t="shared" si="1"/>
        <v>0.2</v>
      </c>
      <c r="P111" s="64">
        <v>25</v>
      </c>
    </row>
    <row r="112" spans="1:16" s="64" customFormat="1" ht="30.75" customHeight="1" x14ac:dyDescent="0.35">
      <c r="A112" s="63">
        <v>45000</v>
      </c>
      <c r="B112" s="72">
        <v>45037</v>
      </c>
      <c r="C112" s="64" t="s">
        <v>87</v>
      </c>
      <c r="D112" s="64" t="s">
        <v>68</v>
      </c>
      <c r="E112" s="64" t="s">
        <v>43</v>
      </c>
      <c r="F112" s="68">
        <v>70</v>
      </c>
      <c r="G112" s="69">
        <v>4.4000000000000004</v>
      </c>
      <c r="H112" s="85">
        <v>5</v>
      </c>
      <c r="I112" s="58">
        <f t="shared" si="6"/>
        <v>1.4999999999999993E-2</v>
      </c>
      <c r="J112" s="58">
        <v>1.4999999999999999E-2</v>
      </c>
      <c r="K112" s="66">
        <v>0.1</v>
      </c>
      <c r="L112" s="67">
        <v>1</v>
      </c>
      <c r="M112" s="66">
        <v>0.1</v>
      </c>
      <c r="N112" s="65">
        <v>1.4999999999999999E-2</v>
      </c>
      <c r="O112" s="43">
        <f t="shared" si="1"/>
        <v>0.15</v>
      </c>
      <c r="P112" s="64">
        <v>25</v>
      </c>
    </row>
    <row r="113" spans="1:16" s="64" customFormat="1" ht="30.75" customHeight="1" x14ac:dyDescent="0.35">
      <c r="A113" s="63">
        <v>45009</v>
      </c>
      <c r="B113" s="72">
        <v>45037</v>
      </c>
      <c r="C113" s="64" t="s">
        <v>90</v>
      </c>
      <c r="D113" s="64" t="s">
        <v>68</v>
      </c>
      <c r="E113" s="64" t="s">
        <v>43</v>
      </c>
      <c r="F113" s="68">
        <v>270</v>
      </c>
      <c r="G113" s="69">
        <v>8.9</v>
      </c>
      <c r="H113" s="85">
        <v>10</v>
      </c>
      <c r="I113" s="58">
        <f t="shared" si="6"/>
        <v>1.3199999999999995E-2</v>
      </c>
      <c r="J113" s="58">
        <v>1.32E-2</v>
      </c>
      <c r="K113" s="66">
        <v>0.1</v>
      </c>
      <c r="L113" s="67">
        <v>1</v>
      </c>
      <c r="M113" s="66">
        <v>0.1</v>
      </c>
      <c r="N113" s="65">
        <v>1.32E-2</v>
      </c>
      <c r="O113" s="43">
        <f t="shared" si="1"/>
        <v>0.13200000000000001</v>
      </c>
      <c r="P113" s="64">
        <v>12</v>
      </c>
    </row>
    <row r="114" spans="1:16" s="64" customFormat="1" ht="30.75" customHeight="1" x14ac:dyDescent="0.35">
      <c r="A114" s="63">
        <v>45034</v>
      </c>
      <c r="B114" s="72">
        <v>45041</v>
      </c>
      <c r="C114" s="64" t="s">
        <v>97</v>
      </c>
      <c r="D114" s="64" t="s">
        <v>68</v>
      </c>
      <c r="E114" s="64" t="s">
        <v>43</v>
      </c>
      <c r="F114" s="68">
        <v>335</v>
      </c>
      <c r="G114" s="69">
        <v>9</v>
      </c>
      <c r="H114" s="85">
        <v>9.9499999999999993</v>
      </c>
      <c r="I114" s="58">
        <f t="shared" ref="I114:I119" si="7">(G114-H114)/(G114)*(-G114*100*P114)/100000</f>
        <v>1.1399999999999992E-2</v>
      </c>
      <c r="J114" s="58">
        <v>1.14E-2</v>
      </c>
      <c r="K114" s="66">
        <v>0.1</v>
      </c>
      <c r="L114" s="67">
        <v>1</v>
      </c>
      <c r="M114" s="66">
        <v>0.1</v>
      </c>
      <c r="N114" s="65">
        <v>1.14E-2</v>
      </c>
      <c r="O114" s="43">
        <f t="shared" si="1"/>
        <v>0.114</v>
      </c>
      <c r="P114" s="64">
        <v>12</v>
      </c>
    </row>
    <row r="115" spans="1:16" s="64" customFormat="1" ht="30.75" customHeight="1" x14ac:dyDescent="0.35">
      <c r="A115" s="72">
        <v>45030</v>
      </c>
      <c r="B115" s="72">
        <v>45042</v>
      </c>
      <c r="C115" s="64" t="s">
        <v>101</v>
      </c>
      <c r="D115" s="64" t="s">
        <v>68</v>
      </c>
      <c r="E115" s="64" t="s">
        <v>43</v>
      </c>
      <c r="F115" s="68">
        <v>175</v>
      </c>
      <c r="G115" s="69">
        <v>4.3</v>
      </c>
      <c r="H115" s="85">
        <v>4.9000000000000004</v>
      </c>
      <c r="I115" s="58">
        <f t="shared" si="7"/>
        <v>1.5000000000000013E-2</v>
      </c>
      <c r="J115" s="58">
        <v>1.4999999999999999E-2</v>
      </c>
      <c r="K115" s="66">
        <v>0.1</v>
      </c>
      <c r="L115" s="67">
        <v>1</v>
      </c>
      <c r="M115" s="66">
        <v>0.1</v>
      </c>
      <c r="N115" s="65">
        <v>1.4999999999999999E-2</v>
      </c>
      <c r="O115" s="43">
        <f t="shared" si="1"/>
        <v>0.15</v>
      </c>
      <c r="P115" s="64">
        <v>25</v>
      </c>
    </row>
    <row r="116" spans="1:16" s="64" customFormat="1" ht="30.75" customHeight="1" x14ac:dyDescent="0.35">
      <c r="A116" s="63">
        <v>45036</v>
      </c>
      <c r="B116" s="72">
        <v>45043</v>
      </c>
      <c r="C116" s="64" t="s">
        <v>102</v>
      </c>
      <c r="D116" s="64" t="s">
        <v>68</v>
      </c>
      <c r="E116" s="64" t="s">
        <v>43</v>
      </c>
      <c r="F116" s="68">
        <v>420</v>
      </c>
      <c r="G116" s="69">
        <v>8.3000000000000007</v>
      </c>
      <c r="H116" s="85">
        <v>9.9</v>
      </c>
      <c r="I116" s="58">
        <f t="shared" si="7"/>
        <v>1.9199999999999998E-2</v>
      </c>
      <c r="J116" s="58">
        <v>1.9199999999999998E-2</v>
      </c>
      <c r="K116" s="66">
        <v>0.1</v>
      </c>
      <c r="L116" s="67">
        <v>1</v>
      </c>
      <c r="M116" s="66">
        <v>0.1</v>
      </c>
      <c r="N116" s="65">
        <v>1.9199999999999998E-2</v>
      </c>
      <c r="O116" s="43">
        <f t="shared" si="1"/>
        <v>0.19199999999999998</v>
      </c>
      <c r="P116" s="64">
        <v>12</v>
      </c>
    </row>
    <row r="117" spans="1:16" s="64" customFormat="1" ht="30.75" customHeight="1" x14ac:dyDescent="0.35">
      <c r="A117" s="63">
        <v>45037</v>
      </c>
      <c r="B117" s="72">
        <v>45047</v>
      </c>
      <c r="C117" s="64" t="s">
        <v>99</v>
      </c>
      <c r="D117" s="64" t="s">
        <v>68</v>
      </c>
      <c r="E117" s="64" t="s">
        <v>43</v>
      </c>
      <c r="F117" s="68">
        <v>220</v>
      </c>
      <c r="G117" s="69">
        <v>8.8000000000000007</v>
      </c>
      <c r="H117" s="57">
        <v>9.9499999999999993</v>
      </c>
      <c r="I117" s="58">
        <f t="shared" si="7"/>
        <v>2.8749999999999967E-2</v>
      </c>
      <c r="J117" s="58">
        <v>2.8799999999999999E-2</v>
      </c>
      <c r="K117" s="66">
        <v>0.1</v>
      </c>
      <c r="L117" s="67">
        <v>1</v>
      </c>
      <c r="M117" s="66">
        <v>0.1</v>
      </c>
      <c r="N117" s="65">
        <v>2.8799999999999999E-2</v>
      </c>
      <c r="O117" s="43">
        <f t="shared" si="1"/>
        <v>0.28799999999999998</v>
      </c>
      <c r="P117" s="64">
        <v>25</v>
      </c>
    </row>
    <row r="118" spans="1:16" s="64" customFormat="1" ht="30.75" customHeight="1" x14ac:dyDescent="0.35">
      <c r="A118" s="72">
        <v>45028</v>
      </c>
      <c r="B118" s="72">
        <v>45049</v>
      </c>
      <c r="C118" s="64" t="s">
        <v>95</v>
      </c>
      <c r="D118" s="64" t="s">
        <v>61</v>
      </c>
      <c r="E118" s="64" t="s">
        <v>43</v>
      </c>
      <c r="F118" s="68">
        <v>101</v>
      </c>
      <c r="G118" s="69">
        <v>2.6</v>
      </c>
      <c r="H118" s="85">
        <v>2.9</v>
      </c>
      <c r="I118" s="58">
        <f t="shared" si="7"/>
        <v>1.1999999999999992E-2</v>
      </c>
      <c r="J118" s="58">
        <v>1.2E-2</v>
      </c>
      <c r="K118" s="66">
        <v>0.1</v>
      </c>
      <c r="L118" s="67">
        <v>1</v>
      </c>
      <c r="M118" s="66">
        <v>0.1</v>
      </c>
      <c r="N118" s="65">
        <v>1.2E-2</v>
      </c>
      <c r="O118" s="43">
        <f t="shared" si="1"/>
        <v>0.12</v>
      </c>
      <c r="P118" s="64">
        <v>40</v>
      </c>
    </row>
    <row r="119" spans="1:16" s="64" customFormat="1" ht="30.75" customHeight="1" x14ac:dyDescent="0.35">
      <c r="A119" s="63">
        <v>45048</v>
      </c>
      <c r="B119" s="72">
        <v>45050</v>
      </c>
      <c r="C119" s="64" t="s">
        <v>97</v>
      </c>
      <c r="D119" s="64" t="s">
        <v>68</v>
      </c>
      <c r="E119" s="64" t="s">
        <v>43</v>
      </c>
      <c r="F119" s="68">
        <v>120</v>
      </c>
      <c r="G119" s="69">
        <v>9.1999999999999993</v>
      </c>
      <c r="H119" s="57">
        <v>9.98</v>
      </c>
      <c r="I119" s="58">
        <f t="shared" si="7"/>
        <v>9.3600000000000141E-3</v>
      </c>
      <c r="J119" s="58">
        <v>9.4000000000000004E-3</v>
      </c>
      <c r="K119" s="66">
        <v>0.1</v>
      </c>
      <c r="L119" s="67">
        <v>1</v>
      </c>
      <c r="M119" s="66">
        <v>0.1</v>
      </c>
      <c r="N119" s="65">
        <v>9.4000000000000004E-3</v>
      </c>
      <c r="O119" s="43">
        <f t="shared" si="1"/>
        <v>9.4E-2</v>
      </c>
      <c r="P119" s="64">
        <v>12</v>
      </c>
    </row>
    <row r="120" spans="1:16" s="64" customFormat="1" ht="30.75" customHeight="1" x14ac:dyDescent="0.35">
      <c r="A120" s="63">
        <v>45037</v>
      </c>
      <c r="B120" s="72">
        <v>45051</v>
      </c>
      <c r="C120" s="64" t="s">
        <v>100</v>
      </c>
      <c r="D120" s="64" t="s">
        <v>68</v>
      </c>
      <c r="E120" s="64" t="s">
        <v>43</v>
      </c>
      <c r="F120" s="68">
        <v>120</v>
      </c>
      <c r="G120" s="69">
        <v>8.8000000000000007</v>
      </c>
      <c r="H120" s="57">
        <v>9.9499999999999993</v>
      </c>
      <c r="I120" s="58">
        <f t="shared" ref="I120:I126" si="8">(G120-H120)/(G120)*(-G120*100*P120)/100000</f>
        <v>2.8749999999999967E-2</v>
      </c>
      <c r="J120" s="58">
        <v>2.8799999999999999E-2</v>
      </c>
      <c r="K120" s="66">
        <v>0.1</v>
      </c>
      <c r="L120" s="67">
        <v>1</v>
      </c>
      <c r="M120" s="66">
        <v>0.1</v>
      </c>
      <c r="N120" s="65">
        <v>2.8799999999999999E-2</v>
      </c>
      <c r="O120" s="43">
        <f t="shared" si="1"/>
        <v>0.28799999999999998</v>
      </c>
      <c r="P120" s="64">
        <v>25</v>
      </c>
    </row>
    <row r="121" spans="1:16" s="64" customFormat="1" ht="30.75" customHeight="1" x14ac:dyDescent="0.35">
      <c r="A121" s="72">
        <v>45028</v>
      </c>
      <c r="B121" s="72">
        <v>45064</v>
      </c>
      <c r="C121" s="64" t="s">
        <v>94</v>
      </c>
      <c r="D121" s="64" t="s">
        <v>61</v>
      </c>
      <c r="E121" s="64" t="s">
        <v>43</v>
      </c>
      <c r="F121" s="68">
        <v>101</v>
      </c>
      <c r="G121" s="69">
        <v>2.6</v>
      </c>
      <c r="H121" s="85">
        <v>2.95</v>
      </c>
      <c r="I121" s="58">
        <f t="shared" si="8"/>
        <v>1.4000000000000002E-2</v>
      </c>
      <c r="J121" s="58">
        <v>1.4E-2</v>
      </c>
      <c r="K121" s="66">
        <v>0.1</v>
      </c>
      <c r="L121" s="67">
        <v>1</v>
      </c>
      <c r="M121" s="66">
        <v>0.1</v>
      </c>
      <c r="N121" s="65">
        <v>1.4E-2</v>
      </c>
      <c r="O121" s="43">
        <f t="shared" si="1"/>
        <v>0.14000000000000001</v>
      </c>
      <c r="P121" s="64">
        <v>40</v>
      </c>
    </row>
    <row r="122" spans="1:16" s="64" customFormat="1" ht="30.75" customHeight="1" x14ac:dyDescent="0.35">
      <c r="A122" s="72">
        <v>45061</v>
      </c>
      <c r="B122" s="72">
        <v>45079</v>
      </c>
      <c r="C122" s="64" t="s">
        <v>103</v>
      </c>
      <c r="D122" s="64" t="s">
        <v>42</v>
      </c>
      <c r="E122" s="64" t="s">
        <v>43</v>
      </c>
      <c r="F122" s="68">
        <v>130</v>
      </c>
      <c r="G122" s="69">
        <v>8.8000000000000007</v>
      </c>
      <c r="H122" s="85">
        <v>6.2</v>
      </c>
      <c r="I122" s="58">
        <f t="shared" si="8"/>
        <v>-3.1200000000000009E-2</v>
      </c>
      <c r="J122" s="58">
        <v>-3.1199999999999999E-2</v>
      </c>
      <c r="K122" s="66">
        <v>0.1</v>
      </c>
      <c r="L122" s="67">
        <v>1</v>
      </c>
      <c r="M122" s="66">
        <v>0.1</v>
      </c>
      <c r="N122" s="65">
        <v>-3.1199999999999999E-2</v>
      </c>
      <c r="O122" s="43">
        <f t="shared" si="1"/>
        <v>-0.312</v>
      </c>
      <c r="P122" s="64">
        <v>12</v>
      </c>
    </row>
    <row r="123" spans="1:16" s="64" customFormat="1" ht="30.75" customHeight="1" x14ac:dyDescent="0.35">
      <c r="A123" s="72">
        <v>45058</v>
      </c>
      <c r="B123" s="72">
        <v>45093</v>
      </c>
      <c r="C123" s="64" t="s">
        <v>105</v>
      </c>
      <c r="D123" s="64" t="s">
        <v>42</v>
      </c>
      <c r="E123" s="64" t="s">
        <v>43</v>
      </c>
      <c r="F123" s="68">
        <v>130</v>
      </c>
      <c r="G123" s="69">
        <v>8.8000000000000007</v>
      </c>
      <c r="H123" s="85">
        <v>10</v>
      </c>
      <c r="I123" s="58">
        <f t="shared" si="8"/>
        <v>1.4399999999999993E-2</v>
      </c>
      <c r="J123" s="58">
        <v>1.44E-2</v>
      </c>
      <c r="K123" s="66">
        <v>0.1</v>
      </c>
      <c r="L123" s="67">
        <v>1</v>
      </c>
      <c r="M123" s="66">
        <v>0.1</v>
      </c>
      <c r="N123" s="65">
        <v>1.44E-2</v>
      </c>
      <c r="O123" s="43">
        <f t="shared" si="1"/>
        <v>0.14399999999999999</v>
      </c>
      <c r="P123" s="64">
        <v>12</v>
      </c>
    </row>
    <row r="124" spans="1:16" s="64" customFormat="1" ht="30.75" customHeight="1" x14ac:dyDescent="0.35">
      <c r="A124" s="72">
        <v>45079</v>
      </c>
      <c r="B124" s="72">
        <v>45093</v>
      </c>
      <c r="C124" s="64" t="s">
        <v>104</v>
      </c>
      <c r="D124" s="64" t="s">
        <v>42</v>
      </c>
      <c r="E124" s="64" t="s">
        <v>43</v>
      </c>
      <c r="F124" s="68">
        <v>35</v>
      </c>
      <c r="G124" s="69">
        <v>2.65</v>
      </c>
      <c r="H124" s="85">
        <v>3</v>
      </c>
      <c r="I124" s="58">
        <f t="shared" si="8"/>
        <v>1.4000000000000002E-2</v>
      </c>
      <c r="J124" s="58">
        <v>1.4E-2</v>
      </c>
      <c r="K124" s="66">
        <v>0.1</v>
      </c>
      <c r="L124" s="67">
        <v>1</v>
      </c>
      <c r="M124" s="66">
        <v>0.1</v>
      </c>
      <c r="N124" s="65">
        <v>1.4E-2</v>
      </c>
      <c r="O124" s="43">
        <f t="shared" si="1"/>
        <v>0.14000000000000001</v>
      </c>
      <c r="P124" s="64">
        <v>40</v>
      </c>
    </row>
    <row r="125" spans="1:16" s="64" customFormat="1" ht="30.75" customHeight="1" x14ac:dyDescent="0.35">
      <c r="A125" s="72">
        <v>45104</v>
      </c>
      <c r="B125" s="72">
        <v>45128</v>
      </c>
      <c r="C125" s="64" t="s">
        <v>107</v>
      </c>
      <c r="D125" s="64" t="s">
        <v>42</v>
      </c>
      <c r="E125" s="64" t="s">
        <v>43</v>
      </c>
      <c r="F125" s="68">
        <v>190</v>
      </c>
      <c r="G125" s="69">
        <v>9.1</v>
      </c>
      <c r="H125" s="85">
        <v>10</v>
      </c>
      <c r="I125" s="58">
        <f t="shared" si="8"/>
        <v>1.0800000000000004E-2</v>
      </c>
      <c r="J125" s="58">
        <v>1.0800000000000001E-2</v>
      </c>
      <c r="K125" s="66">
        <v>0.1</v>
      </c>
      <c r="L125" s="67">
        <v>1</v>
      </c>
      <c r="M125" s="66">
        <v>0.1</v>
      </c>
      <c r="N125" s="65">
        <v>1.0800000000000001E-2</v>
      </c>
      <c r="O125" s="43">
        <f t="shared" si="1"/>
        <v>0.10800000000000001</v>
      </c>
      <c r="P125" s="64">
        <v>12</v>
      </c>
    </row>
    <row r="126" spans="1:16" s="64" customFormat="1" ht="30.75" customHeight="1" x14ac:dyDescent="0.35">
      <c r="A126" s="72">
        <v>45105</v>
      </c>
      <c r="B126" s="72">
        <v>45128</v>
      </c>
      <c r="C126" s="64" t="s">
        <v>106</v>
      </c>
      <c r="D126" s="64" t="s">
        <v>42</v>
      </c>
      <c r="E126" s="64" t="s">
        <v>43</v>
      </c>
      <c r="F126" s="68">
        <v>360</v>
      </c>
      <c r="G126" s="69">
        <v>9</v>
      </c>
      <c r="H126" s="85">
        <v>10</v>
      </c>
      <c r="I126" s="58">
        <f t="shared" si="8"/>
        <v>1.2E-2</v>
      </c>
      <c r="J126" s="58">
        <v>1.2E-2</v>
      </c>
      <c r="K126" s="66">
        <v>0.1</v>
      </c>
      <c r="L126" s="67">
        <v>1</v>
      </c>
      <c r="M126" s="66">
        <v>0.1</v>
      </c>
      <c r="N126" s="65">
        <v>1.2E-2</v>
      </c>
      <c r="O126" s="43">
        <f t="shared" si="1"/>
        <v>0.12</v>
      </c>
      <c r="P126" s="64">
        <v>12</v>
      </c>
    </row>
    <row r="127" spans="1:16" s="64" customFormat="1" ht="30.75" customHeight="1" x14ac:dyDescent="0.35">
      <c r="A127" s="72">
        <v>45106</v>
      </c>
      <c r="B127" s="72">
        <v>45141</v>
      </c>
      <c r="C127" s="64" t="s">
        <v>108</v>
      </c>
      <c r="D127" s="64" t="s">
        <v>61</v>
      </c>
      <c r="E127" s="64" t="s">
        <v>43</v>
      </c>
      <c r="F127" s="68">
        <v>97</v>
      </c>
      <c r="G127" s="69">
        <v>2.6</v>
      </c>
      <c r="H127" s="85">
        <v>1.6</v>
      </c>
      <c r="I127" s="58">
        <f t="shared" ref="I127:I132" si="9">(G127-H127)/(G127)*(-G127*100*P127)/100000</f>
        <v>-3.9999999999999994E-2</v>
      </c>
      <c r="J127" s="58">
        <v>-0.04</v>
      </c>
      <c r="K127" s="66">
        <v>0.1</v>
      </c>
      <c r="L127" s="67">
        <v>1</v>
      </c>
      <c r="M127" s="66">
        <v>0.1</v>
      </c>
      <c r="N127" s="65">
        <v>-0.04</v>
      </c>
      <c r="O127" s="43">
        <f t="shared" si="1"/>
        <v>-0.4</v>
      </c>
      <c r="P127" s="64">
        <v>40</v>
      </c>
    </row>
    <row r="128" spans="1:16" s="64" customFormat="1" ht="30.75" customHeight="1" x14ac:dyDescent="0.35">
      <c r="A128" s="72">
        <v>45203</v>
      </c>
      <c r="B128" s="72">
        <v>45219</v>
      </c>
      <c r="C128" s="64" t="s">
        <v>110</v>
      </c>
      <c r="D128" s="64" t="s">
        <v>61</v>
      </c>
      <c r="E128" s="64" t="s">
        <v>43</v>
      </c>
      <c r="F128" s="68">
        <v>130</v>
      </c>
      <c r="G128" s="69">
        <v>2.6</v>
      </c>
      <c r="H128" s="85">
        <v>2.9</v>
      </c>
      <c r="I128" s="58">
        <f t="shared" si="9"/>
        <v>1.1999999999999992E-2</v>
      </c>
      <c r="J128" s="58">
        <v>1.2E-2</v>
      </c>
      <c r="K128" s="66">
        <v>0.1</v>
      </c>
      <c r="L128" s="67">
        <v>1</v>
      </c>
      <c r="M128" s="66">
        <v>0.1</v>
      </c>
      <c r="N128" s="65">
        <v>1.2E-2</v>
      </c>
      <c r="O128" s="89">
        <v>0.16</v>
      </c>
      <c r="P128" s="64">
        <v>40</v>
      </c>
    </row>
    <row r="129" spans="1:16" s="64" customFormat="1" ht="30.75" customHeight="1" x14ac:dyDescent="0.35">
      <c r="A129" s="72">
        <v>45202</v>
      </c>
      <c r="B129" s="72">
        <v>45219</v>
      </c>
      <c r="C129" s="64" t="s">
        <v>114</v>
      </c>
      <c r="D129" s="64" t="s">
        <v>42</v>
      </c>
      <c r="E129" s="64" t="s">
        <v>43</v>
      </c>
      <c r="F129" s="68">
        <v>130</v>
      </c>
      <c r="G129" s="69">
        <v>8.6999999999999993</v>
      </c>
      <c r="H129" s="85">
        <v>10</v>
      </c>
      <c r="I129" s="58">
        <f t="shared" si="9"/>
        <v>1.4300000000000007E-2</v>
      </c>
      <c r="J129" s="58">
        <v>1.43E-2</v>
      </c>
      <c r="K129" s="66">
        <v>0.1</v>
      </c>
      <c r="L129" s="67">
        <v>1</v>
      </c>
      <c r="M129" s="66">
        <v>0.1</v>
      </c>
      <c r="N129" s="65">
        <v>1.43E-2</v>
      </c>
      <c r="O129" s="89">
        <v>0.16</v>
      </c>
      <c r="P129" s="64">
        <v>11</v>
      </c>
    </row>
    <row r="130" spans="1:16" s="64" customFormat="1" ht="30.75" customHeight="1" x14ac:dyDescent="0.35">
      <c r="A130" s="72">
        <v>45202</v>
      </c>
      <c r="B130" s="72">
        <v>45219</v>
      </c>
      <c r="C130" s="64" t="s">
        <v>109</v>
      </c>
      <c r="D130" s="64" t="s">
        <v>42</v>
      </c>
      <c r="E130" s="64" t="s">
        <v>43</v>
      </c>
      <c r="F130" s="68">
        <v>130</v>
      </c>
      <c r="G130" s="69">
        <v>9.5</v>
      </c>
      <c r="H130" s="85">
        <v>10</v>
      </c>
      <c r="I130" s="58">
        <f t="shared" si="9"/>
        <v>5.4999999999999997E-3</v>
      </c>
      <c r="J130" s="58">
        <v>5.4999999999999997E-3</v>
      </c>
      <c r="K130" s="66">
        <v>0.1</v>
      </c>
      <c r="L130" s="67">
        <v>1</v>
      </c>
      <c r="M130" s="66">
        <v>0.1</v>
      </c>
      <c r="N130" s="65">
        <v>5.3E-3</v>
      </c>
      <c r="O130" s="89">
        <v>0.16</v>
      </c>
      <c r="P130" s="64">
        <v>11</v>
      </c>
    </row>
    <row r="131" spans="1:16" s="64" customFormat="1" ht="30.75" customHeight="1" x14ac:dyDescent="0.35">
      <c r="A131" s="72">
        <v>45216</v>
      </c>
      <c r="B131" s="72">
        <v>45236</v>
      </c>
      <c r="C131" s="64" t="s">
        <v>112</v>
      </c>
      <c r="D131" s="64" t="s">
        <v>61</v>
      </c>
      <c r="E131" s="64" t="s">
        <v>43</v>
      </c>
      <c r="F131" s="68">
        <v>130</v>
      </c>
      <c r="G131" s="69">
        <v>2.6</v>
      </c>
      <c r="H131" s="69">
        <v>2.98</v>
      </c>
      <c r="I131" s="58">
        <f t="shared" si="9"/>
        <v>1.5199999999999995E-2</v>
      </c>
      <c r="J131" s="58">
        <v>1.52E-2</v>
      </c>
      <c r="K131" s="66">
        <v>0.1</v>
      </c>
      <c r="L131" s="67">
        <v>1</v>
      </c>
      <c r="M131" s="66">
        <v>0.1</v>
      </c>
      <c r="N131" s="65">
        <v>1.52E-2</v>
      </c>
      <c r="O131" s="89">
        <v>0.16</v>
      </c>
      <c r="P131" s="64">
        <v>40</v>
      </c>
    </row>
    <row r="132" spans="1:16" s="64" customFormat="1" ht="30.75" customHeight="1" x14ac:dyDescent="0.35">
      <c r="A132" s="72">
        <v>45216</v>
      </c>
      <c r="B132" s="72">
        <v>45237</v>
      </c>
      <c r="C132" s="64" t="s">
        <v>111</v>
      </c>
      <c r="D132" s="64" t="s">
        <v>42</v>
      </c>
      <c r="E132" s="64" t="s">
        <v>43</v>
      </c>
      <c r="F132" s="68">
        <v>130</v>
      </c>
      <c r="G132" s="69">
        <v>8.6999999999999993</v>
      </c>
      <c r="H132" s="69">
        <v>9.98</v>
      </c>
      <c r="I132" s="58">
        <f t="shared" si="9"/>
        <v>1.4080000000000011E-2</v>
      </c>
      <c r="J132" s="58">
        <v>1.41E-2</v>
      </c>
      <c r="K132" s="66">
        <v>0.1</v>
      </c>
      <c r="L132" s="67">
        <v>1</v>
      </c>
      <c r="M132" s="66">
        <v>0.1</v>
      </c>
      <c r="N132" s="65">
        <v>1.41E-2</v>
      </c>
      <c r="O132" s="89">
        <v>0.16</v>
      </c>
      <c r="P132" s="64">
        <v>11</v>
      </c>
    </row>
    <row r="133" spans="1:16" s="64" customFormat="1" ht="30.75" customHeight="1" x14ac:dyDescent="0.35">
      <c r="A133" s="72">
        <v>45217</v>
      </c>
      <c r="B133" s="72">
        <v>45238</v>
      </c>
      <c r="C133" s="64" t="s">
        <v>113</v>
      </c>
      <c r="D133" s="64" t="s">
        <v>42</v>
      </c>
      <c r="E133" s="64" t="s">
        <v>43</v>
      </c>
      <c r="F133" s="68">
        <v>130</v>
      </c>
      <c r="G133" s="69">
        <v>44</v>
      </c>
      <c r="H133" s="69">
        <v>46</v>
      </c>
      <c r="I133" s="58">
        <f t="shared" ref="I133:I138" si="10">(G133-H133)/(G133)*(-G133*100*P133)/100000</f>
        <v>2.1999999999999999E-2</v>
      </c>
      <c r="J133" s="58">
        <v>2.1999999999999999E-2</v>
      </c>
      <c r="K133" s="66">
        <v>0.1</v>
      </c>
      <c r="L133" s="67">
        <v>1</v>
      </c>
      <c r="M133" s="66">
        <v>0.1</v>
      </c>
      <c r="N133" s="65">
        <v>2.1999999999999999E-2</v>
      </c>
      <c r="O133" s="89">
        <v>0.16</v>
      </c>
      <c r="P133" s="64">
        <v>11</v>
      </c>
    </row>
    <row r="134" spans="1:16" s="64" customFormat="1" ht="30.75" customHeight="1" x14ac:dyDescent="0.35">
      <c r="A134" s="72">
        <v>45238</v>
      </c>
      <c r="B134" s="72">
        <v>45244</v>
      </c>
      <c r="C134" s="64" t="s">
        <v>118</v>
      </c>
      <c r="D134" s="64" t="s">
        <v>117</v>
      </c>
      <c r="E134" s="64" t="s">
        <v>43</v>
      </c>
      <c r="F134" s="68">
        <v>82</v>
      </c>
      <c r="G134" s="69">
        <v>2.5</v>
      </c>
      <c r="H134" s="69">
        <v>2.92</v>
      </c>
      <c r="I134" s="58">
        <f t="shared" si="10"/>
        <v>1.6799999999999999E-2</v>
      </c>
      <c r="J134" s="58">
        <v>1.6799999999999999E-2</v>
      </c>
      <c r="K134" s="66">
        <v>0.1</v>
      </c>
      <c r="L134" s="67">
        <v>1</v>
      </c>
      <c r="M134" s="66">
        <v>0.1</v>
      </c>
      <c r="N134" s="65">
        <v>1.6799999999999999E-2</v>
      </c>
      <c r="O134" s="89">
        <v>0.16</v>
      </c>
      <c r="P134" s="64">
        <v>40</v>
      </c>
    </row>
    <row r="135" spans="1:16" s="64" customFormat="1" ht="30.75" customHeight="1" x14ac:dyDescent="0.35">
      <c r="A135" s="72">
        <v>45240</v>
      </c>
      <c r="B135" s="72">
        <v>45261</v>
      </c>
      <c r="C135" s="64" t="s">
        <v>120</v>
      </c>
      <c r="D135" s="64" t="s">
        <v>42</v>
      </c>
      <c r="E135" s="64" t="s">
        <v>43</v>
      </c>
      <c r="F135" s="68">
        <v>195</v>
      </c>
      <c r="G135" s="69">
        <v>8.6</v>
      </c>
      <c r="H135" s="69">
        <v>9.9700000000000006</v>
      </c>
      <c r="I135" s="58">
        <f t="shared" si="10"/>
        <v>1.6440000000000014E-2</v>
      </c>
      <c r="J135" s="58">
        <v>1.6400000000000001E-2</v>
      </c>
      <c r="K135" s="66">
        <v>0.1</v>
      </c>
      <c r="L135" s="67">
        <v>1</v>
      </c>
      <c r="M135" s="66">
        <v>0.1</v>
      </c>
      <c r="N135" s="65">
        <v>1.6400000000000001E-2</v>
      </c>
      <c r="O135" s="89">
        <v>0.16</v>
      </c>
      <c r="P135" s="64">
        <v>12</v>
      </c>
    </row>
    <row r="136" spans="1:16" s="64" customFormat="1" ht="30.75" customHeight="1" x14ac:dyDescent="0.35">
      <c r="A136" s="72">
        <v>45244</v>
      </c>
      <c r="B136" s="72">
        <v>45264</v>
      </c>
      <c r="C136" s="64" t="s">
        <v>121</v>
      </c>
      <c r="D136" s="64" t="s">
        <v>42</v>
      </c>
      <c r="E136" s="64" t="s">
        <v>43</v>
      </c>
      <c r="F136" s="68">
        <v>140</v>
      </c>
      <c r="G136" s="69">
        <v>4</v>
      </c>
      <c r="H136" s="69">
        <v>4.95</v>
      </c>
      <c r="I136" s="58">
        <f t="shared" si="10"/>
        <v>2.3750000000000004E-2</v>
      </c>
      <c r="J136" s="58">
        <f>I136+I137</f>
        <v>3.8949999999999999E-2</v>
      </c>
      <c r="K136" s="66">
        <v>0.1</v>
      </c>
      <c r="L136" s="67">
        <v>1</v>
      </c>
      <c r="M136" s="66">
        <v>0.1</v>
      </c>
      <c r="N136" s="65">
        <v>2.3800000000000002E-2</v>
      </c>
      <c r="O136" s="89">
        <v>0.16</v>
      </c>
      <c r="P136" s="64">
        <v>25</v>
      </c>
    </row>
    <row r="137" spans="1:16" s="64" customFormat="1" ht="30.75" customHeight="1" x14ac:dyDescent="0.35">
      <c r="A137" s="72">
        <v>45240</v>
      </c>
      <c r="B137" s="72">
        <v>45265</v>
      </c>
      <c r="C137" s="64" t="s">
        <v>119</v>
      </c>
      <c r="D137" s="64" t="s">
        <v>42</v>
      </c>
      <c r="E137" s="64" t="s">
        <v>43</v>
      </c>
      <c r="F137" s="68">
        <v>38</v>
      </c>
      <c r="G137" s="69">
        <v>2.6</v>
      </c>
      <c r="H137" s="69">
        <v>2.98</v>
      </c>
      <c r="I137" s="58">
        <f t="shared" si="10"/>
        <v>1.5199999999999995E-2</v>
      </c>
      <c r="J137" s="58">
        <f>I137+I138</f>
        <v>2.5649999999999985E-2</v>
      </c>
      <c r="K137" s="66">
        <v>0.1</v>
      </c>
      <c r="L137" s="67">
        <v>1</v>
      </c>
      <c r="M137" s="66">
        <v>0.1</v>
      </c>
      <c r="N137" s="65">
        <v>1.5800000000000002E-2</v>
      </c>
      <c r="O137" s="89">
        <v>0.16</v>
      </c>
      <c r="P137" s="64">
        <v>40</v>
      </c>
    </row>
    <row r="138" spans="1:16" s="64" customFormat="1" ht="30.75" customHeight="1" x14ac:dyDescent="0.35">
      <c r="A138" s="72">
        <v>45237</v>
      </c>
      <c r="B138" s="72">
        <v>45266</v>
      </c>
      <c r="C138" s="64" t="s">
        <v>115</v>
      </c>
      <c r="D138" s="64" t="s">
        <v>42</v>
      </c>
      <c r="E138" s="64" t="s">
        <v>43</v>
      </c>
      <c r="F138" s="68">
        <v>330</v>
      </c>
      <c r="G138" s="69">
        <v>9</v>
      </c>
      <c r="H138" s="69">
        <v>9.9499999999999993</v>
      </c>
      <c r="I138" s="58">
        <f t="shared" si="10"/>
        <v>1.0449999999999991E-2</v>
      </c>
      <c r="J138" s="58">
        <f>I138+I152</f>
        <v>-6.9550000000000042E-2</v>
      </c>
      <c r="K138" s="66">
        <v>0.1</v>
      </c>
      <c r="L138" s="67">
        <v>1</v>
      </c>
      <c r="M138" s="66">
        <v>0.1</v>
      </c>
      <c r="N138" s="65">
        <v>1.0500000000000001E-2</v>
      </c>
      <c r="O138" s="89">
        <v>0.16</v>
      </c>
      <c r="P138" s="64">
        <v>11</v>
      </c>
    </row>
    <row r="139" spans="1:16" s="64" customFormat="1" ht="30.75" customHeight="1" x14ac:dyDescent="0.35">
      <c r="A139" s="72">
        <v>45238</v>
      </c>
      <c r="B139" s="72">
        <v>45266</v>
      </c>
      <c r="C139" s="64" t="s">
        <v>123</v>
      </c>
      <c r="D139" s="64" t="s">
        <v>117</v>
      </c>
      <c r="E139" s="64" t="s">
        <v>43</v>
      </c>
      <c r="F139" s="68">
        <v>95</v>
      </c>
      <c r="G139" s="69">
        <v>2.6</v>
      </c>
      <c r="H139" s="69">
        <v>2.2000000000000002</v>
      </c>
      <c r="I139" s="58">
        <f>(G139-H139)/(G139)*(-G139*100*P139)/100000</f>
        <v>-1.5999999999999997E-2</v>
      </c>
      <c r="J139" s="58">
        <f>I139+I140</f>
        <v>-2.8000000000000008E-2</v>
      </c>
      <c r="K139" s="66">
        <v>0.1</v>
      </c>
      <c r="L139" s="67">
        <v>1</v>
      </c>
      <c r="M139" s="66">
        <v>0.1</v>
      </c>
      <c r="N139" s="65">
        <v>-1.6E-2</v>
      </c>
      <c r="O139" s="89">
        <v>0.16</v>
      </c>
      <c r="P139" s="64">
        <v>40</v>
      </c>
    </row>
    <row r="140" spans="1:16" s="64" customFormat="1" ht="30.75" customHeight="1" x14ac:dyDescent="0.35">
      <c r="A140" s="72">
        <v>45252</v>
      </c>
      <c r="B140" s="72">
        <v>45266</v>
      </c>
      <c r="C140" s="64" t="s">
        <v>124</v>
      </c>
      <c r="D140" s="64" t="s">
        <v>42</v>
      </c>
      <c r="E140" s="64" t="s">
        <v>43</v>
      </c>
      <c r="F140" s="68">
        <v>100</v>
      </c>
      <c r="G140" s="69">
        <v>2.4500000000000002</v>
      </c>
      <c r="H140" s="69">
        <v>2.15</v>
      </c>
      <c r="I140" s="58">
        <f>(G140-H140)/(G140)*(-G140*100*P140)/100000</f>
        <v>-1.2000000000000011E-2</v>
      </c>
      <c r="J140" s="58">
        <v>-1.2E-2</v>
      </c>
      <c r="K140" s="66">
        <v>0.1</v>
      </c>
      <c r="L140" s="67">
        <v>1</v>
      </c>
      <c r="M140" s="66">
        <v>0.1</v>
      </c>
      <c r="N140" s="65">
        <v>-1.2E-2</v>
      </c>
      <c r="O140" s="89">
        <v>0.16</v>
      </c>
      <c r="P140" s="64">
        <v>40</v>
      </c>
    </row>
    <row r="141" spans="1:16" s="64" customFormat="1" ht="30.75" customHeight="1" x14ac:dyDescent="0.35">
      <c r="A141" s="72">
        <v>45238</v>
      </c>
      <c r="B141" s="72">
        <v>45275</v>
      </c>
      <c r="C141" s="64" t="s">
        <v>116</v>
      </c>
      <c r="D141" s="64" t="s">
        <v>117</v>
      </c>
      <c r="E141" s="64" t="s">
        <v>43</v>
      </c>
      <c r="F141" s="68">
        <v>16</v>
      </c>
      <c r="G141" s="69">
        <v>15</v>
      </c>
      <c r="H141" s="69">
        <v>16</v>
      </c>
      <c r="I141" s="58">
        <v>1.2999999999999999E-2</v>
      </c>
      <c r="J141" s="58">
        <f>I141+I142</f>
        <v>2.6200000000000001E-2</v>
      </c>
      <c r="K141" s="66">
        <v>0.1</v>
      </c>
      <c r="L141" s="67">
        <v>1</v>
      </c>
      <c r="M141" s="66">
        <v>0.1</v>
      </c>
      <c r="N141" s="65">
        <v>1.2999999999999999E-2</v>
      </c>
      <c r="O141" s="89">
        <v>0.16</v>
      </c>
      <c r="P141" s="64">
        <v>100</v>
      </c>
    </row>
    <row r="142" spans="1:16" s="64" customFormat="1" ht="30.75" customHeight="1" x14ac:dyDescent="0.35">
      <c r="A142" s="72">
        <v>45239</v>
      </c>
      <c r="B142" s="72">
        <v>45275</v>
      </c>
      <c r="C142" s="64" t="s">
        <v>125</v>
      </c>
      <c r="D142" s="64" t="s">
        <v>42</v>
      </c>
      <c r="E142" s="64" t="s">
        <v>43</v>
      </c>
      <c r="F142" s="68">
        <v>330</v>
      </c>
      <c r="G142" s="69">
        <v>31</v>
      </c>
      <c r="H142" s="69">
        <v>40.53</v>
      </c>
      <c r="I142" s="58">
        <v>1.32E-2</v>
      </c>
      <c r="J142" s="58">
        <v>1.32E-2</v>
      </c>
      <c r="K142" s="66">
        <v>0.1</v>
      </c>
      <c r="L142" s="67">
        <v>1</v>
      </c>
      <c r="M142" s="66">
        <v>0.1</v>
      </c>
      <c r="N142" s="65">
        <v>1.32E-2</v>
      </c>
      <c r="O142" s="89">
        <v>0.16</v>
      </c>
      <c r="P142" s="64">
        <v>11</v>
      </c>
    </row>
    <row r="143" spans="1:16" s="64" customFormat="1" ht="30.75" customHeight="1" x14ac:dyDescent="0.35">
      <c r="A143" s="72">
        <v>45212</v>
      </c>
      <c r="B143" s="72">
        <v>45275</v>
      </c>
      <c r="C143" s="64" t="s">
        <v>126</v>
      </c>
      <c r="D143" s="64" t="s">
        <v>42</v>
      </c>
      <c r="E143" s="64" t="s">
        <v>43</v>
      </c>
      <c r="F143" s="68">
        <v>120</v>
      </c>
      <c r="G143" s="69">
        <v>23</v>
      </c>
      <c r="H143" s="69">
        <v>22.48</v>
      </c>
      <c r="I143" s="58">
        <v>1.0500000000000001E-2</v>
      </c>
      <c r="J143" s="58">
        <v>1.0999999999999999E-2</v>
      </c>
      <c r="K143" s="66">
        <v>0.1</v>
      </c>
      <c r="L143" s="67">
        <v>1</v>
      </c>
      <c r="M143" s="66">
        <v>0.1</v>
      </c>
      <c r="N143" s="65">
        <v>1.0999999999999999E-2</v>
      </c>
      <c r="O143" s="89">
        <v>0.16</v>
      </c>
      <c r="P143" s="64">
        <v>11</v>
      </c>
    </row>
    <row r="144" spans="1:16" s="64" customFormat="1" ht="30.75" customHeight="1" x14ac:dyDescent="0.35">
      <c r="A144" s="72">
        <v>45245</v>
      </c>
      <c r="B144" s="72">
        <v>45275</v>
      </c>
      <c r="C144" s="64" t="s">
        <v>122</v>
      </c>
      <c r="D144" s="64" t="s">
        <v>42</v>
      </c>
      <c r="E144" s="64" t="s">
        <v>43</v>
      </c>
      <c r="F144" s="68">
        <v>230</v>
      </c>
      <c r="G144" s="69">
        <v>9</v>
      </c>
      <c r="H144" s="69">
        <v>10</v>
      </c>
      <c r="I144" s="58">
        <f t="shared" ref="I144:I152" si="11">(G144-H144)/(G144)*(-G144*100*P144)/100000</f>
        <v>1.0999999999999999E-2</v>
      </c>
      <c r="J144" s="58">
        <f>I144+I148</f>
        <v>-8.9999999999999976E-3</v>
      </c>
      <c r="K144" s="66">
        <v>0.1</v>
      </c>
      <c r="L144" s="67">
        <v>1</v>
      </c>
      <c r="M144" s="66">
        <v>0.1</v>
      </c>
      <c r="N144" s="65">
        <v>1.0999999999999999E-2</v>
      </c>
      <c r="O144" s="89">
        <v>0.16</v>
      </c>
      <c r="P144" s="64">
        <v>11</v>
      </c>
    </row>
    <row r="145" spans="1:16" s="64" customFormat="1" ht="30.75" customHeight="1" x14ac:dyDescent="0.35">
      <c r="A145" s="72"/>
      <c r="B145" s="72"/>
      <c r="F145" s="68"/>
      <c r="G145" s="69"/>
      <c r="H145" s="69"/>
      <c r="I145" s="58"/>
      <c r="J145" s="58"/>
      <c r="K145" s="66"/>
      <c r="L145" s="67"/>
      <c r="M145" s="66"/>
      <c r="N145" s="65"/>
      <c r="O145" s="89"/>
    </row>
    <row r="146" spans="1:16" s="64" customFormat="1" ht="30.75" customHeight="1" x14ac:dyDescent="0.35">
      <c r="A146" s="72"/>
      <c r="B146" s="107">
        <v>2024</v>
      </c>
      <c r="F146" s="68"/>
      <c r="G146" s="69"/>
      <c r="H146" s="69"/>
      <c r="I146" s="58"/>
      <c r="J146" s="58"/>
      <c r="K146" s="66"/>
      <c r="L146" s="67"/>
      <c r="M146" s="66"/>
      <c r="N146" s="65"/>
      <c r="O146" s="89"/>
    </row>
    <row r="147" spans="1:16" s="64" customFormat="1" ht="30.75" customHeight="1" x14ac:dyDescent="0.35">
      <c r="A147" s="72"/>
      <c r="B147" s="72"/>
      <c r="F147" s="68"/>
      <c r="G147" s="69"/>
      <c r="H147" s="69"/>
      <c r="I147" s="58"/>
      <c r="J147" s="58"/>
      <c r="K147" s="66"/>
      <c r="L147" s="67"/>
      <c r="M147" s="66"/>
      <c r="N147" s="65"/>
      <c r="O147" s="89"/>
    </row>
    <row r="148" spans="1:16" s="98" customFormat="1" ht="30.75" customHeight="1" x14ac:dyDescent="0.35">
      <c r="A148" s="97">
        <v>45300</v>
      </c>
      <c r="B148" s="97">
        <v>45307</v>
      </c>
      <c r="C148" s="98" t="s">
        <v>136</v>
      </c>
      <c r="D148" s="98" t="s">
        <v>42</v>
      </c>
      <c r="E148" s="98" t="s">
        <v>43</v>
      </c>
      <c r="F148" s="99">
        <v>38</v>
      </c>
      <c r="G148" s="69">
        <v>2.6</v>
      </c>
      <c r="H148" s="69">
        <v>2.1</v>
      </c>
      <c r="I148" s="100">
        <f t="shared" si="11"/>
        <v>-1.9999999999999997E-2</v>
      </c>
      <c r="J148" s="100">
        <v>-0.02</v>
      </c>
      <c r="K148" s="101">
        <v>0.1</v>
      </c>
      <c r="L148" s="102">
        <v>1</v>
      </c>
      <c r="M148" s="101">
        <v>0.1</v>
      </c>
      <c r="N148" s="103">
        <v>-0.02</v>
      </c>
      <c r="O148" s="103">
        <v>0.16</v>
      </c>
      <c r="P148" s="98">
        <v>40</v>
      </c>
    </row>
    <row r="149" spans="1:16" s="98" customFormat="1" ht="30.75" customHeight="1" x14ac:dyDescent="0.35">
      <c r="A149" s="97">
        <v>45299</v>
      </c>
      <c r="B149" s="97">
        <v>45308</v>
      </c>
      <c r="C149" s="98" t="s">
        <v>134</v>
      </c>
      <c r="D149" s="98" t="s">
        <v>42</v>
      </c>
      <c r="E149" s="98" t="s">
        <v>43</v>
      </c>
      <c r="F149" s="99">
        <v>200</v>
      </c>
      <c r="G149" s="69">
        <v>9</v>
      </c>
      <c r="H149" s="69">
        <v>6.45</v>
      </c>
      <c r="I149" s="100">
        <f t="shared" si="11"/>
        <v>-2.8049999999999999E-2</v>
      </c>
      <c r="J149" s="100">
        <v>-2.81E-2</v>
      </c>
      <c r="K149" s="101">
        <v>0.1</v>
      </c>
      <c r="L149" s="102">
        <v>1</v>
      </c>
      <c r="M149" s="101">
        <v>0.1</v>
      </c>
      <c r="N149" s="103">
        <v>-2.81E-2</v>
      </c>
      <c r="O149" s="103">
        <v>0.16</v>
      </c>
      <c r="P149" s="98">
        <v>11</v>
      </c>
    </row>
    <row r="150" spans="1:16" s="98" customFormat="1" ht="30.75" customHeight="1" x14ac:dyDescent="0.35">
      <c r="A150" s="97">
        <v>45299</v>
      </c>
      <c r="B150" s="97">
        <v>45522</v>
      </c>
      <c r="C150" s="98" t="s">
        <v>128</v>
      </c>
      <c r="D150" s="98" t="s">
        <v>42</v>
      </c>
      <c r="E150" s="98" t="s">
        <v>43</v>
      </c>
      <c r="F150" s="99">
        <v>450</v>
      </c>
      <c r="G150" s="69">
        <v>8.5</v>
      </c>
      <c r="H150" s="69">
        <v>9.9</v>
      </c>
      <c r="I150" s="100">
        <f t="shared" si="11"/>
        <v>1.6800000000000006E-2</v>
      </c>
      <c r="J150" s="100">
        <v>1.6799999999999999E-2</v>
      </c>
      <c r="K150" s="101">
        <v>0.1</v>
      </c>
      <c r="L150" s="102">
        <v>1</v>
      </c>
      <c r="M150" s="101">
        <v>0.1</v>
      </c>
      <c r="N150" s="103">
        <v>1.6799999999999999E-2</v>
      </c>
      <c r="O150" s="103">
        <v>0.16</v>
      </c>
      <c r="P150" s="98">
        <v>12</v>
      </c>
    </row>
    <row r="151" spans="1:16" s="64" customFormat="1" ht="30.75" customHeight="1" x14ac:dyDescent="0.35">
      <c r="A151" s="72">
        <v>45300</v>
      </c>
      <c r="B151" s="72">
        <v>45310</v>
      </c>
      <c r="C151" s="64" t="s">
        <v>135</v>
      </c>
      <c r="D151" s="64" t="s">
        <v>42</v>
      </c>
      <c r="E151" s="64" t="s">
        <v>43</v>
      </c>
      <c r="F151" s="68">
        <v>460</v>
      </c>
      <c r="G151" s="69">
        <v>8.6</v>
      </c>
      <c r="H151" s="69">
        <v>9.9</v>
      </c>
      <c r="I151" s="58">
        <f t="shared" si="11"/>
        <v>1.5600000000000011E-2</v>
      </c>
      <c r="J151" s="58">
        <v>1.5599999999999999E-2</v>
      </c>
      <c r="K151" s="66">
        <v>0.1</v>
      </c>
      <c r="L151" s="67">
        <v>1</v>
      </c>
      <c r="M151" s="66">
        <v>0.1</v>
      </c>
      <c r="N151" s="65">
        <v>1.5599999999999999E-2</v>
      </c>
      <c r="O151" s="89">
        <v>0.16</v>
      </c>
      <c r="P151" s="64">
        <v>12</v>
      </c>
    </row>
    <row r="152" spans="1:16" s="98" customFormat="1" ht="30.75" customHeight="1" x14ac:dyDescent="0.35">
      <c r="A152" s="97">
        <v>45309</v>
      </c>
      <c r="B152" s="97">
        <v>45313</v>
      </c>
      <c r="C152" s="98" t="s">
        <v>141</v>
      </c>
      <c r="D152" s="98" t="s">
        <v>42</v>
      </c>
      <c r="E152" s="98" t="s">
        <v>43</v>
      </c>
      <c r="F152" s="99">
        <v>485</v>
      </c>
      <c r="G152" s="69">
        <v>4.4000000000000004</v>
      </c>
      <c r="H152" s="104">
        <v>2.8</v>
      </c>
      <c r="I152" s="100">
        <f t="shared" si="11"/>
        <v>-8.0000000000000029E-2</v>
      </c>
      <c r="J152" s="100">
        <v>-0.08</v>
      </c>
      <c r="K152" s="101">
        <v>0.1</v>
      </c>
      <c r="L152" s="102">
        <v>1</v>
      </c>
      <c r="M152" s="101">
        <v>0.1</v>
      </c>
      <c r="N152" s="103">
        <v>-0.08</v>
      </c>
      <c r="O152" s="103">
        <v>0.16</v>
      </c>
      <c r="P152" s="98">
        <v>50</v>
      </c>
    </row>
    <row r="153" spans="1:16" s="98" customFormat="1" ht="30.75" customHeight="1" x14ac:dyDescent="0.35">
      <c r="A153" s="97">
        <v>45302</v>
      </c>
      <c r="B153" s="97">
        <v>45316</v>
      </c>
      <c r="C153" s="98" t="s">
        <v>140</v>
      </c>
      <c r="D153" s="98" t="s">
        <v>42</v>
      </c>
      <c r="E153" s="98" t="s">
        <v>43</v>
      </c>
      <c r="F153" s="99">
        <v>41</v>
      </c>
      <c r="G153" s="69">
        <v>2.5</v>
      </c>
      <c r="H153" s="104">
        <v>2.5</v>
      </c>
      <c r="I153" s="100">
        <v>-8.0000000000000002E-3</v>
      </c>
      <c r="J153" s="100">
        <v>-8.0000000000000002E-3</v>
      </c>
      <c r="K153" s="101">
        <v>0.1</v>
      </c>
      <c r="L153" s="102">
        <v>1</v>
      </c>
      <c r="M153" s="101">
        <v>0.1</v>
      </c>
      <c r="N153" s="103">
        <v>-8.0000000000000002E-3</v>
      </c>
      <c r="O153" s="103">
        <v>0.16</v>
      </c>
      <c r="P153" s="98">
        <v>40</v>
      </c>
    </row>
    <row r="154" spans="1:16" s="64" customFormat="1" ht="30.75" customHeight="1" x14ac:dyDescent="0.35">
      <c r="A154" s="72">
        <v>45299</v>
      </c>
      <c r="B154" s="72">
        <v>45338</v>
      </c>
      <c r="C154" s="64" t="s">
        <v>133</v>
      </c>
      <c r="D154" s="64" t="s">
        <v>42</v>
      </c>
      <c r="E154" s="64" t="s">
        <v>43</v>
      </c>
      <c r="F154" s="68">
        <v>340</v>
      </c>
      <c r="G154" s="69">
        <v>8.6999999999999993</v>
      </c>
      <c r="H154" s="104">
        <v>10</v>
      </c>
      <c r="I154" s="58">
        <f t="shared" ref="I154:I160" si="12">(G154-H154)/(G154)*(-G154*100*P154)/100000</f>
        <v>1.5600000000000006E-2</v>
      </c>
      <c r="J154" s="58">
        <v>1.5599999999999999E-2</v>
      </c>
      <c r="K154" s="66">
        <v>0.1</v>
      </c>
      <c r="L154" s="67">
        <v>1</v>
      </c>
      <c r="M154" s="66">
        <v>0.1</v>
      </c>
      <c r="N154" s="58">
        <v>1.5599999999999999E-2</v>
      </c>
      <c r="O154" s="89">
        <v>0.16</v>
      </c>
      <c r="P154" s="64">
        <v>12</v>
      </c>
    </row>
    <row r="155" spans="1:16" s="64" customFormat="1" ht="30.75" customHeight="1" x14ac:dyDescent="0.35">
      <c r="A155" s="72">
        <v>45300</v>
      </c>
      <c r="B155" s="72">
        <v>45338</v>
      </c>
      <c r="C155" s="64" t="s">
        <v>142</v>
      </c>
      <c r="D155" s="64" t="s">
        <v>42</v>
      </c>
      <c r="E155" s="64" t="s">
        <v>43</v>
      </c>
      <c r="F155" s="68">
        <v>135</v>
      </c>
      <c r="G155" s="69">
        <v>4.3</v>
      </c>
      <c r="H155" s="104">
        <v>5</v>
      </c>
      <c r="I155" s="58">
        <f t="shared" si="12"/>
        <v>1.7500000000000005E-2</v>
      </c>
      <c r="J155" s="58">
        <v>1.7500000000000002E-2</v>
      </c>
      <c r="K155" s="66">
        <v>0.1</v>
      </c>
      <c r="L155" s="67">
        <v>1</v>
      </c>
      <c r="M155" s="66">
        <v>0.1</v>
      </c>
      <c r="N155" s="58">
        <v>1.7500000000000002E-2</v>
      </c>
      <c r="O155" s="89">
        <v>0.16</v>
      </c>
      <c r="P155" s="64">
        <v>25</v>
      </c>
    </row>
    <row r="156" spans="1:16" s="64" customFormat="1" ht="30.75" customHeight="1" x14ac:dyDescent="0.35">
      <c r="A156" s="72">
        <v>45301</v>
      </c>
      <c r="B156" s="72">
        <v>45338</v>
      </c>
      <c r="C156" s="64" t="s">
        <v>137</v>
      </c>
      <c r="D156" s="64" t="s">
        <v>42</v>
      </c>
      <c r="E156" s="64" t="s">
        <v>43</v>
      </c>
      <c r="F156" s="68">
        <v>250</v>
      </c>
      <c r="G156" s="69">
        <v>8.8000000000000007</v>
      </c>
      <c r="H156" s="104">
        <v>10</v>
      </c>
      <c r="I156" s="58">
        <f t="shared" si="12"/>
        <v>1.4399999999999993E-2</v>
      </c>
      <c r="J156" s="58">
        <v>1.44E-2</v>
      </c>
      <c r="K156" s="66">
        <v>0.1</v>
      </c>
      <c r="L156" s="67">
        <v>1</v>
      </c>
      <c r="M156" s="66">
        <v>0.1</v>
      </c>
      <c r="N156" s="58">
        <v>1.44E-2</v>
      </c>
      <c r="O156" s="89">
        <v>0.16</v>
      </c>
      <c r="P156" s="64">
        <v>12</v>
      </c>
    </row>
    <row r="157" spans="1:16" s="64" customFormat="1" ht="30.75" customHeight="1" x14ac:dyDescent="0.35">
      <c r="A157" s="72">
        <v>45301</v>
      </c>
      <c r="B157" s="72">
        <v>45338</v>
      </c>
      <c r="C157" s="64" t="s">
        <v>138</v>
      </c>
      <c r="D157" s="64" t="s">
        <v>42</v>
      </c>
      <c r="E157" s="64" t="s">
        <v>43</v>
      </c>
      <c r="F157" s="68">
        <v>270</v>
      </c>
      <c r="G157" s="69">
        <v>8.6999999999999993</v>
      </c>
      <c r="H157" s="104">
        <v>10</v>
      </c>
      <c r="I157" s="58">
        <f t="shared" si="12"/>
        <v>1.5600000000000006E-2</v>
      </c>
      <c r="J157" s="58">
        <v>1.5599999999999999E-2</v>
      </c>
      <c r="K157" s="66">
        <v>0.1</v>
      </c>
      <c r="L157" s="67">
        <v>1</v>
      </c>
      <c r="M157" s="66">
        <v>0.1</v>
      </c>
      <c r="N157" s="58">
        <v>1.5599999999999999E-2</v>
      </c>
      <c r="O157" s="89">
        <v>0.16</v>
      </c>
      <c r="P157" s="64">
        <v>12</v>
      </c>
    </row>
    <row r="158" spans="1:16" s="64" customFormat="1" ht="30.75" customHeight="1" x14ac:dyDescent="0.35">
      <c r="A158" s="72">
        <v>45302</v>
      </c>
      <c r="B158" s="72">
        <v>45338</v>
      </c>
      <c r="C158" s="64" t="s">
        <v>143</v>
      </c>
      <c r="D158" s="64" t="s">
        <v>42</v>
      </c>
      <c r="E158" s="64" t="s">
        <v>43</v>
      </c>
      <c r="F158" s="68">
        <v>41</v>
      </c>
      <c r="G158" s="69">
        <v>2.5</v>
      </c>
      <c r="H158" s="104">
        <v>2.75</v>
      </c>
      <c r="I158" s="58">
        <f t="shared" si="12"/>
        <v>0.01</v>
      </c>
      <c r="J158" s="58">
        <v>0.02</v>
      </c>
      <c r="K158" s="66">
        <v>0.1</v>
      </c>
      <c r="L158" s="67">
        <v>1</v>
      </c>
      <c r="M158" s="66">
        <v>0.1</v>
      </c>
      <c r="N158" s="58">
        <v>0.02</v>
      </c>
      <c r="O158" s="89">
        <v>0.16</v>
      </c>
      <c r="P158" s="64">
        <v>40</v>
      </c>
    </row>
    <row r="159" spans="1:16" s="64" customFormat="1" ht="30.75" customHeight="1" x14ac:dyDescent="0.35">
      <c r="A159" s="72">
        <v>45335</v>
      </c>
      <c r="B159" s="72">
        <v>45344</v>
      </c>
      <c r="C159" s="64" t="s">
        <v>144</v>
      </c>
      <c r="D159" s="64" t="s">
        <v>42</v>
      </c>
      <c r="E159" s="64" t="s">
        <v>43</v>
      </c>
      <c r="F159" s="68">
        <v>610</v>
      </c>
      <c r="G159" s="69">
        <v>8.4</v>
      </c>
      <c r="H159" s="104">
        <v>9.6999999999999993</v>
      </c>
      <c r="I159" s="58">
        <f t="shared" si="12"/>
        <v>1.5599999999999987E-2</v>
      </c>
      <c r="J159" s="58">
        <v>1.5599999999999999E-2</v>
      </c>
      <c r="K159" s="66">
        <v>0.1</v>
      </c>
      <c r="L159" s="67">
        <v>1</v>
      </c>
      <c r="M159" s="66">
        <v>0.1</v>
      </c>
      <c r="N159" s="65">
        <v>1.5599999999999999E-2</v>
      </c>
      <c r="O159" s="89">
        <v>0.16</v>
      </c>
      <c r="P159" s="64">
        <v>12</v>
      </c>
    </row>
    <row r="160" spans="1:16" s="64" customFormat="1" ht="30.75" customHeight="1" x14ac:dyDescent="0.35">
      <c r="A160" s="72">
        <v>45335</v>
      </c>
      <c r="B160" s="72">
        <v>45344</v>
      </c>
      <c r="C160" s="64" t="s">
        <v>144</v>
      </c>
      <c r="D160" s="64" t="s">
        <v>42</v>
      </c>
      <c r="E160" s="64" t="s">
        <v>43</v>
      </c>
      <c r="F160" s="68">
        <v>610</v>
      </c>
      <c r="G160" s="69">
        <v>8.6</v>
      </c>
      <c r="H160" s="104">
        <v>9.8000000000000007</v>
      </c>
      <c r="I160" s="58">
        <f t="shared" si="12"/>
        <v>1.4400000000000013E-2</v>
      </c>
      <c r="J160" s="58">
        <v>1.44E-2</v>
      </c>
      <c r="K160" s="66">
        <v>0.1</v>
      </c>
      <c r="L160" s="67">
        <v>1</v>
      </c>
      <c r="M160" s="66">
        <v>0.1</v>
      </c>
      <c r="N160" s="65">
        <v>1.44E-2</v>
      </c>
      <c r="O160" s="89">
        <v>0.16</v>
      </c>
      <c r="P160" s="64">
        <v>12</v>
      </c>
    </row>
    <row r="161" spans="1:16" s="64" customFormat="1" ht="30.75" customHeight="1" x14ac:dyDescent="0.35">
      <c r="A161" s="72">
        <v>45351</v>
      </c>
      <c r="B161" s="72">
        <v>45362</v>
      </c>
      <c r="C161" s="64" t="s">
        <v>149</v>
      </c>
      <c r="D161" s="64" t="s">
        <v>42</v>
      </c>
      <c r="E161" s="64" t="s">
        <v>43</v>
      </c>
      <c r="F161" s="68">
        <v>155</v>
      </c>
      <c r="G161" s="69">
        <v>4</v>
      </c>
      <c r="H161" s="104">
        <v>3.5</v>
      </c>
      <c r="I161" s="58">
        <f t="shared" ref="I161:I166" si="13">(G161-H161)/(G161)*(-G161*100*P161)/100000</f>
        <v>-1.2500000000000001E-2</v>
      </c>
      <c r="J161" s="58">
        <v>-1.2500000000000001E-2</v>
      </c>
      <c r="K161" s="66">
        <v>0.1</v>
      </c>
      <c r="L161" s="67">
        <v>1</v>
      </c>
      <c r="M161" s="66">
        <v>0.1</v>
      </c>
      <c r="N161" s="65">
        <v>-1.2500000000000001E-2</v>
      </c>
      <c r="O161" s="89">
        <v>0.16</v>
      </c>
      <c r="P161" s="64">
        <v>25</v>
      </c>
    </row>
    <row r="162" spans="1:16" s="98" customFormat="1" ht="30.75" customHeight="1" x14ac:dyDescent="0.35">
      <c r="A162" s="97">
        <v>45358</v>
      </c>
      <c r="B162" s="97">
        <v>45365</v>
      </c>
      <c r="C162" s="98" t="s">
        <v>148</v>
      </c>
      <c r="D162" s="98" t="s">
        <v>42</v>
      </c>
      <c r="E162" s="98" t="s">
        <v>43</v>
      </c>
      <c r="F162" s="99">
        <v>100</v>
      </c>
      <c r="G162" s="69">
        <v>2.6</v>
      </c>
      <c r="H162" s="104">
        <v>2.95</v>
      </c>
      <c r="I162" s="100">
        <f t="shared" si="13"/>
        <v>1.4000000000000002E-2</v>
      </c>
      <c r="J162" s="100">
        <v>1.4E-2</v>
      </c>
      <c r="K162" s="101">
        <v>0.1</v>
      </c>
      <c r="L162" s="102">
        <v>1</v>
      </c>
      <c r="M162" s="101">
        <v>0.1</v>
      </c>
      <c r="N162" s="103">
        <v>1.4E-2</v>
      </c>
      <c r="O162" s="89">
        <v>0.16</v>
      </c>
      <c r="P162" s="98">
        <v>40</v>
      </c>
    </row>
    <row r="163" spans="1:16" s="64" customFormat="1" ht="30.75" customHeight="1" x14ac:dyDescent="0.35">
      <c r="A163" s="72">
        <v>45344</v>
      </c>
      <c r="B163" s="72">
        <v>45366</v>
      </c>
      <c r="C163" s="64" t="s">
        <v>145</v>
      </c>
      <c r="D163" s="64" t="s">
        <v>42</v>
      </c>
      <c r="E163" s="64" t="s">
        <v>43</v>
      </c>
      <c r="F163" s="68">
        <v>160</v>
      </c>
      <c r="G163" s="69">
        <v>4.5</v>
      </c>
      <c r="H163" s="104">
        <v>5</v>
      </c>
      <c r="I163" s="58">
        <f t="shared" si="13"/>
        <v>1.2500000000000001E-2</v>
      </c>
      <c r="J163" s="58">
        <v>1.2500000000000001E-2</v>
      </c>
      <c r="K163" s="66">
        <v>0.1</v>
      </c>
      <c r="L163" s="67">
        <v>1</v>
      </c>
      <c r="M163" s="66">
        <v>0.1</v>
      </c>
      <c r="N163" s="65">
        <v>1.2500000000000001E-2</v>
      </c>
      <c r="O163" s="89">
        <v>0.16</v>
      </c>
      <c r="P163" s="64">
        <v>25</v>
      </c>
    </row>
    <row r="164" spans="1:16" s="64" customFormat="1" ht="30.75" customHeight="1" x14ac:dyDescent="0.35">
      <c r="A164" s="72">
        <v>45355</v>
      </c>
      <c r="B164" s="72">
        <v>45383</v>
      </c>
      <c r="C164" s="64" t="s">
        <v>147</v>
      </c>
      <c r="D164" s="64" t="s">
        <v>61</v>
      </c>
      <c r="E164" s="64" t="s">
        <v>43</v>
      </c>
      <c r="F164" s="68">
        <v>90</v>
      </c>
      <c r="G164" s="69">
        <v>2.6</v>
      </c>
      <c r="H164" s="104">
        <v>2.65</v>
      </c>
      <c r="I164" s="58">
        <f t="shared" si="13"/>
        <v>1.9999999999999931E-3</v>
      </c>
      <c r="J164" s="58">
        <v>2E-3</v>
      </c>
      <c r="K164" s="66">
        <v>0.1</v>
      </c>
      <c r="L164" s="67">
        <v>1</v>
      </c>
      <c r="M164" s="66">
        <v>0.1</v>
      </c>
      <c r="N164" s="65">
        <v>2E-3</v>
      </c>
      <c r="O164" s="89">
        <v>0.16</v>
      </c>
      <c r="P164" s="64">
        <v>40</v>
      </c>
    </row>
    <row r="165" spans="1:16" s="64" customFormat="1" ht="30.75" customHeight="1" x14ac:dyDescent="0.35">
      <c r="A165" s="72">
        <v>45376</v>
      </c>
      <c r="B165" s="72">
        <v>45383</v>
      </c>
      <c r="C165" s="64" t="s">
        <v>157</v>
      </c>
      <c r="D165" s="64" t="s">
        <v>92</v>
      </c>
      <c r="E165" s="64" t="s">
        <v>43</v>
      </c>
      <c r="F165" s="68">
        <v>48</v>
      </c>
      <c r="G165" s="69">
        <v>2.5</v>
      </c>
      <c r="H165" s="104">
        <v>2.06</v>
      </c>
      <c r="I165" s="58">
        <f t="shared" si="13"/>
        <v>-1.7600000000000001E-2</v>
      </c>
      <c r="J165" s="58">
        <v>-1.7600000000000001E-2</v>
      </c>
      <c r="K165" s="66">
        <v>0.1</v>
      </c>
      <c r="L165" s="67">
        <v>1</v>
      </c>
      <c r="M165" s="66">
        <v>0.1</v>
      </c>
      <c r="N165" s="65">
        <v>-1.7600000000000001E-2</v>
      </c>
      <c r="O165" s="89">
        <v>0.16</v>
      </c>
      <c r="P165" s="64">
        <v>40</v>
      </c>
    </row>
    <row r="166" spans="1:16" s="64" customFormat="1" ht="30.75" customHeight="1" x14ac:dyDescent="0.35">
      <c r="A166" s="72">
        <v>45377</v>
      </c>
      <c r="B166" s="72">
        <v>45398</v>
      </c>
      <c r="C166" s="64" t="s">
        <v>156</v>
      </c>
      <c r="D166" s="64" t="s">
        <v>42</v>
      </c>
      <c r="E166" s="64" t="s">
        <v>43</v>
      </c>
      <c r="F166" s="68">
        <v>150</v>
      </c>
      <c r="G166" s="69">
        <v>9.1999999999999993</v>
      </c>
      <c r="H166" s="104">
        <v>8.9</v>
      </c>
      <c r="I166" s="58">
        <f t="shared" si="13"/>
        <v>-3.5999999999999869E-3</v>
      </c>
      <c r="J166" s="58">
        <v>-3.5999999999999999E-3</v>
      </c>
      <c r="K166" s="66">
        <v>0.1</v>
      </c>
      <c r="L166" s="67">
        <v>1</v>
      </c>
      <c r="M166" s="66">
        <v>0.1</v>
      </c>
      <c r="N166" s="65">
        <v>-3.5999999999999999E-3</v>
      </c>
      <c r="O166" s="89">
        <v>0.16</v>
      </c>
      <c r="P166" s="64">
        <v>12</v>
      </c>
    </row>
    <row r="167" spans="1:16" s="64" customFormat="1" ht="30.75" customHeight="1" x14ac:dyDescent="0.35">
      <c r="A167" s="72">
        <v>45366</v>
      </c>
      <c r="B167" s="72">
        <v>45401</v>
      </c>
      <c r="C167" s="64" t="s">
        <v>150</v>
      </c>
      <c r="D167" s="64" t="s">
        <v>92</v>
      </c>
      <c r="E167" s="64" t="s">
        <v>43</v>
      </c>
      <c r="F167" s="68">
        <v>40</v>
      </c>
      <c r="G167" s="69">
        <v>2.6</v>
      </c>
      <c r="H167" s="104">
        <v>3</v>
      </c>
      <c r="I167" s="58">
        <f t="shared" ref="I167:I172" si="14">(G167-H167)/(G167)*(-G167*100*P167)/100000</f>
        <v>1.5999999999999997E-2</v>
      </c>
      <c r="J167" s="58">
        <v>1.6E-2</v>
      </c>
      <c r="K167" s="66">
        <v>0.1</v>
      </c>
      <c r="L167" s="67">
        <v>1</v>
      </c>
      <c r="M167" s="66">
        <v>0.1</v>
      </c>
      <c r="N167" s="65">
        <v>1.6E-2</v>
      </c>
      <c r="O167" s="89">
        <v>0.16</v>
      </c>
      <c r="P167" s="64">
        <v>40</v>
      </c>
    </row>
    <row r="168" spans="1:16" s="64" customFormat="1" ht="30.75" customHeight="1" x14ac:dyDescent="0.35">
      <c r="A168" s="72">
        <v>45376</v>
      </c>
      <c r="B168" s="72">
        <v>45401</v>
      </c>
      <c r="C168" s="64" t="s">
        <v>152</v>
      </c>
      <c r="D168" s="64" t="s">
        <v>155</v>
      </c>
      <c r="E168" s="64" t="s">
        <v>43</v>
      </c>
      <c r="F168" s="68">
        <v>59</v>
      </c>
      <c r="G168" s="69">
        <v>2.6</v>
      </c>
      <c r="H168" s="104">
        <v>3</v>
      </c>
      <c r="I168" s="58">
        <f t="shared" si="14"/>
        <v>1.5999999999999997E-2</v>
      </c>
      <c r="J168" s="58">
        <v>1.6E-2</v>
      </c>
      <c r="K168" s="66">
        <v>0.1</v>
      </c>
      <c r="L168" s="67">
        <v>1</v>
      </c>
      <c r="M168" s="66">
        <v>0.1</v>
      </c>
      <c r="N168" s="65">
        <v>1.6E-2</v>
      </c>
      <c r="O168" s="89">
        <v>0.16</v>
      </c>
      <c r="P168" s="64">
        <v>40</v>
      </c>
    </row>
    <row r="169" spans="1:16" s="64" customFormat="1" ht="30.75" customHeight="1" x14ac:dyDescent="0.35">
      <c r="A169" s="72">
        <v>45366</v>
      </c>
      <c r="B169" s="72">
        <v>45401</v>
      </c>
      <c r="C169" s="64" t="s">
        <v>151</v>
      </c>
      <c r="D169" s="64" t="s">
        <v>155</v>
      </c>
      <c r="E169" s="64" t="s">
        <v>43</v>
      </c>
      <c r="F169" s="68">
        <v>105</v>
      </c>
      <c r="G169" s="69">
        <v>4.45</v>
      </c>
      <c r="H169" s="104">
        <v>5</v>
      </c>
      <c r="I169" s="58">
        <f t="shared" si="14"/>
        <v>1.3749999999999995E-2</v>
      </c>
      <c r="J169" s="58">
        <v>1.38E-2</v>
      </c>
      <c r="K169" s="66">
        <v>0.1</v>
      </c>
      <c r="L169" s="67">
        <v>1</v>
      </c>
      <c r="M169" s="66">
        <v>0.1</v>
      </c>
      <c r="N169" s="65">
        <v>1.38E-2</v>
      </c>
      <c r="O169" s="89">
        <v>0.16</v>
      </c>
      <c r="P169" s="64">
        <v>25</v>
      </c>
    </row>
    <row r="170" spans="1:16" s="64" customFormat="1" ht="30.75" customHeight="1" x14ac:dyDescent="0.35">
      <c r="A170" s="72">
        <v>45378</v>
      </c>
      <c r="B170" s="72">
        <v>45401</v>
      </c>
      <c r="C170" s="64" t="s">
        <v>154</v>
      </c>
      <c r="D170" s="64" t="s">
        <v>62</v>
      </c>
      <c r="E170" s="64" t="s">
        <v>43</v>
      </c>
      <c r="F170" s="68">
        <v>197</v>
      </c>
      <c r="G170" s="69">
        <v>2.6</v>
      </c>
      <c r="H170" s="104">
        <v>3</v>
      </c>
      <c r="I170" s="58">
        <f t="shared" si="14"/>
        <v>1.5999999999999997E-2</v>
      </c>
      <c r="J170" s="58">
        <v>1.6E-2</v>
      </c>
      <c r="K170" s="66">
        <v>0.1</v>
      </c>
      <c r="L170" s="67">
        <v>1</v>
      </c>
      <c r="M170" s="66">
        <v>0.1</v>
      </c>
      <c r="N170" s="65">
        <v>1.6E-2</v>
      </c>
      <c r="O170" s="89">
        <v>0.16</v>
      </c>
      <c r="P170" s="64">
        <v>40</v>
      </c>
    </row>
    <row r="171" spans="1:16" s="64" customFormat="1" ht="30.75" customHeight="1" x14ac:dyDescent="0.35">
      <c r="A171" s="72">
        <v>45377</v>
      </c>
      <c r="B171" s="72">
        <v>45401</v>
      </c>
      <c r="C171" s="64" t="s">
        <v>153</v>
      </c>
      <c r="D171" s="64" t="s">
        <v>62</v>
      </c>
      <c r="E171" s="64" t="s">
        <v>43</v>
      </c>
      <c r="F171" s="68">
        <v>42</v>
      </c>
      <c r="G171" s="69">
        <v>2.6</v>
      </c>
      <c r="H171" s="104">
        <v>3</v>
      </c>
      <c r="I171" s="58">
        <f t="shared" si="14"/>
        <v>1.5999999999999997E-2</v>
      </c>
      <c r="J171" s="58">
        <v>1.6E-2</v>
      </c>
      <c r="K171" s="66">
        <v>0.1</v>
      </c>
      <c r="L171" s="67">
        <v>1</v>
      </c>
      <c r="M171" s="66">
        <v>0.1</v>
      </c>
      <c r="N171" s="65">
        <v>1.6E-2</v>
      </c>
      <c r="O171" s="89">
        <v>0.16</v>
      </c>
      <c r="P171" s="64">
        <v>40</v>
      </c>
    </row>
    <row r="172" spans="1:16" s="64" customFormat="1" ht="30.75" customHeight="1" x14ac:dyDescent="0.35">
      <c r="A172" s="72">
        <v>45386</v>
      </c>
      <c r="B172" s="72">
        <v>45404</v>
      </c>
      <c r="C172" s="64" t="s">
        <v>166</v>
      </c>
      <c r="D172" s="64" t="s">
        <v>42</v>
      </c>
      <c r="E172" s="64" t="s">
        <v>43</v>
      </c>
      <c r="F172" s="68">
        <v>750</v>
      </c>
      <c r="G172" s="69">
        <v>8.8000000000000007</v>
      </c>
      <c r="H172" s="104">
        <v>7.4</v>
      </c>
      <c r="I172" s="58">
        <f t="shared" si="14"/>
        <v>-1.6800000000000006E-2</v>
      </c>
      <c r="J172" s="58">
        <v>-1.6799999999999999E-2</v>
      </c>
      <c r="K172" s="66">
        <v>0.1</v>
      </c>
      <c r="L172" s="67">
        <v>1</v>
      </c>
      <c r="M172" s="66">
        <v>0.1</v>
      </c>
      <c r="N172" s="65">
        <v>-1.6799999999999999E-2</v>
      </c>
      <c r="O172" s="89">
        <v>0.16</v>
      </c>
      <c r="P172" s="64">
        <v>12</v>
      </c>
    </row>
    <row r="173" spans="1:16" s="64" customFormat="1" ht="30.75" customHeight="1" x14ac:dyDescent="0.35">
      <c r="A173" s="72">
        <v>45393</v>
      </c>
      <c r="B173" s="72">
        <v>45411</v>
      </c>
      <c r="C173" s="64" t="s">
        <v>165</v>
      </c>
      <c r="D173" s="64" t="s">
        <v>92</v>
      </c>
      <c r="E173" s="64" t="s">
        <v>43</v>
      </c>
      <c r="F173" s="68">
        <v>45</v>
      </c>
      <c r="G173" s="69">
        <v>2.5</v>
      </c>
      <c r="H173" s="104">
        <v>2.95</v>
      </c>
      <c r="I173" s="58">
        <f>(G173-H173)/(G173)*(-G173*100*P173)/100000</f>
        <v>1.8000000000000006E-2</v>
      </c>
      <c r="J173" s="58">
        <v>1.7999999999999999E-2</v>
      </c>
      <c r="K173" s="66">
        <v>0.1</v>
      </c>
      <c r="L173" s="67">
        <v>1</v>
      </c>
      <c r="M173" s="66">
        <v>0.1</v>
      </c>
      <c r="N173" s="65">
        <v>1.7999999999999999E-2</v>
      </c>
      <c r="O173" s="89">
        <v>0.16</v>
      </c>
      <c r="P173" s="64">
        <v>40</v>
      </c>
    </row>
    <row r="174" spans="1:16" s="64" customFormat="1" ht="30.75" customHeight="1" x14ac:dyDescent="0.35">
      <c r="A174" s="72"/>
      <c r="B174" s="72"/>
      <c r="F174" s="68"/>
      <c r="G174" s="69"/>
      <c r="H174" s="104"/>
      <c r="I174" s="58"/>
      <c r="J174" s="58"/>
      <c r="K174" s="66"/>
      <c r="L174" s="67"/>
      <c r="M174" s="66"/>
      <c r="N174" s="65"/>
      <c r="O174" s="89"/>
    </row>
    <row r="175" spans="1:16" s="64" customFormat="1" ht="30.75" customHeight="1" x14ac:dyDescent="0.35">
      <c r="A175" s="72"/>
      <c r="B175" s="72"/>
      <c r="F175" s="68"/>
      <c r="G175" s="69"/>
      <c r="H175" s="104"/>
      <c r="I175" s="58"/>
      <c r="J175" s="58"/>
      <c r="K175" s="66"/>
      <c r="L175" s="67"/>
      <c r="M175" s="66"/>
      <c r="N175" s="65"/>
      <c r="O175" s="89"/>
    </row>
    <row r="176" spans="1:16" s="64" customFormat="1" ht="30.75" customHeight="1" x14ac:dyDescent="0.35">
      <c r="A176" s="72"/>
      <c r="B176" s="72"/>
      <c r="F176" s="68"/>
      <c r="G176" s="69"/>
      <c r="H176" s="106"/>
      <c r="I176" s="58"/>
      <c r="J176" s="58"/>
      <c r="K176" s="66"/>
      <c r="L176" s="67"/>
      <c r="M176" s="66"/>
      <c r="N176" s="65"/>
      <c r="O176" s="89"/>
    </row>
    <row r="177" spans="1:36" s="98" customFormat="1" ht="30.75" customHeight="1" x14ac:dyDescent="0.35">
      <c r="A177" s="97"/>
      <c r="B177" s="97"/>
      <c r="F177" s="99"/>
      <c r="G177" s="69"/>
      <c r="H177" s="104"/>
      <c r="I177" s="100"/>
      <c r="J177" s="100"/>
      <c r="K177" s="101"/>
      <c r="L177" s="102"/>
      <c r="M177" s="101"/>
      <c r="N177" s="103"/>
      <c r="O177" s="103"/>
    </row>
    <row r="178" spans="1:36" s="64" customFormat="1" ht="30.75" customHeight="1" x14ac:dyDescent="0.35">
      <c r="A178" s="71"/>
      <c r="B178" s="63"/>
      <c r="F178" s="68"/>
      <c r="G178" s="69"/>
      <c r="H178" s="57"/>
      <c r="I178" s="58"/>
      <c r="J178" s="58"/>
      <c r="K178" s="66"/>
      <c r="L178" s="67"/>
      <c r="M178" s="66"/>
      <c r="N178" s="65"/>
      <c r="O178" s="43"/>
    </row>
    <row r="179" spans="1:36" s="44" customFormat="1" ht="31" customHeight="1" x14ac:dyDescent="0.35">
      <c r="A179" s="45"/>
      <c r="B179" s="19"/>
      <c r="F179" s="46"/>
      <c r="G179" s="47"/>
      <c r="H179" s="41"/>
      <c r="I179" s="48"/>
      <c r="J179" s="29"/>
      <c r="K179" s="30"/>
      <c r="L179" s="31"/>
      <c r="M179" s="30"/>
      <c r="N179" s="29"/>
      <c r="O179" s="29"/>
    </row>
    <row r="180" spans="1:36" s="2" customFormat="1" ht="30.75" customHeight="1" x14ac:dyDescent="0.35">
      <c r="A180" s="5" t="s">
        <v>44</v>
      </c>
      <c r="B180" s="4"/>
      <c r="C180" s="13"/>
      <c r="D180" s="13"/>
      <c r="E180" s="3"/>
      <c r="F180" s="14"/>
      <c r="G180" s="51"/>
      <c r="H180" s="49"/>
      <c r="I180" s="7"/>
      <c r="J180" s="7"/>
      <c r="K180" s="8"/>
      <c r="L180" s="9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1:36" s="2" customFormat="1" ht="30.75" customHeight="1" x14ac:dyDescent="0.35">
      <c r="A181" s="5" t="s">
        <v>45</v>
      </c>
      <c r="B181" s="4"/>
      <c r="C181" s="13"/>
      <c r="D181" s="13"/>
      <c r="E181" s="3"/>
      <c r="F181" s="14"/>
      <c r="G181" s="11"/>
      <c r="H181" s="6"/>
      <c r="I181" s="7"/>
      <c r="J181" s="7"/>
      <c r="K181" s="8"/>
      <c r="L181" s="9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1:36" s="2" customFormat="1" ht="30.75" customHeight="1" x14ac:dyDescent="0.35">
      <c r="A182" s="5" t="s">
        <v>46</v>
      </c>
      <c r="B182" s="4"/>
      <c r="C182" s="13"/>
      <c r="D182" s="13"/>
      <c r="E182" s="3"/>
      <c r="F182" s="14"/>
      <c r="G182" s="11"/>
      <c r="H182" s="6"/>
      <c r="I182" s="7"/>
      <c r="J182" s="7"/>
      <c r="K182" s="8"/>
      <c r="L182" s="9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 s="2" customFormat="1" ht="30.75" customHeight="1" x14ac:dyDescent="0.35">
      <c r="A183" s="5" t="s">
        <v>47</v>
      </c>
      <c r="B183" s="4"/>
      <c r="C183" s="13"/>
      <c r="D183" s="13"/>
      <c r="E183" s="3"/>
      <c r="F183" s="14"/>
      <c r="G183" s="11"/>
      <c r="H183" s="6"/>
      <c r="I183" s="7"/>
      <c r="J183" s="7"/>
      <c r="K183" s="8"/>
      <c r="L183" s="9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1:36" s="2" customFormat="1" ht="30.75" customHeight="1" x14ac:dyDescent="0.35">
      <c r="A184" s="5" t="s">
        <v>48</v>
      </c>
      <c r="B184" s="19"/>
      <c r="C184" s="13"/>
      <c r="D184" s="13"/>
      <c r="E184" s="3"/>
      <c r="F184" s="14"/>
      <c r="G184" s="11"/>
      <c r="H184" s="6"/>
      <c r="I184" s="7"/>
      <c r="J184" s="7"/>
      <c r="K184" s="8"/>
      <c r="L184" s="9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1:36" s="2" customFormat="1" ht="30.75" customHeight="1" x14ac:dyDescent="0.35">
      <c r="A185" s="3"/>
      <c r="B185" s="19"/>
      <c r="C185" s="6"/>
      <c r="D185" s="6"/>
      <c r="E185" s="6"/>
      <c r="F185" s="11"/>
      <c r="G185" s="11"/>
      <c r="H185" s="3"/>
      <c r="I185" s="7"/>
      <c r="J185" s="7"/>
      <c r="K185" s="8"/>
      <c r="L185" s="9"/>
      <c r="M185" s="6"/>
      <c r="N185" s="20"/>
      <c r="O185" s="20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1:36" s="2" customFormat="1" ht="30.75" customHeight="1" x14ac:dyDescent="0.35">
      <c r="A186" s="6"/>
      <c r="B186" s="21"/>
      <c r="C186" s="6"/>
      <c r="D186" s="6"/>
      <c r="E186" s="6"/>
      <c r="F186" s="11"/>
      <c r="G186" s="11"/>
      <c r="H186" s="6"/>
      <c r="I186" s="7"/>
      <c r="J186" s="7"/>
      <c r="K186" s="8"/>
      <c r="L186" s="9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1:36" s="2" customFormat="1" ht="30.75" customHeight="1" x14ac:dyDescent="0.35">
      <c r="A187" s="3"/>
      <c r="B187" s="21"/>
      <c r="C187" s="6"/>
      <c r="D187" s="6"/>
      <c r="E187" s="6"/>
      <c r="F187" s="11"/>
      <c r="G187" s="11"/>
      <c r="H187" s="6"/>
      <c r="I187" s="7"/>
      <c r="J187" s="7"/>
      <c r="K187" s="8"/>
      <c r="L187" s="9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1:36" s="2" customFormat="1" ht="30.75" customHeight="1" x14ac:dyDescent="0.35">
      <c r="A188" s="3"/>
      <c r="B188" s="21"/>
      <c r="C188" s="6"/>
      <c r="D188" s="6"/>
      <c r="E188" s="6"/>
      <c r="F188" s="11"/>
      <c r="G188" s="11"/>
      <c r="H188" s="6"/>
      <c r="I188" s="7"/>
      <c r="J188" s="7"/>
      <c r="K188" s="8"/>
      <c r="L188" s="9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1:36" s="2" customFormat="1" ht="30.75" customHeight="1" x14ac:dyDescent="0.35">
      <c r="A189" s="52"/>
      <c r="B189" s="21"/>
      <c r="C189" s="6"/>
      <c r="D189" s="6"/>
      <c r="E189" s="6"/>
      <c r="F189" s="11"/>
      <c r="G189" s="11"/>
      <c r="H189" s="6"/>
      <c r="I189" s="7"/>
      <c r="J189" s="7"/>
      <c r="K189" s="8"/>
      <c r="L189" s="9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1:36" s="2" customFormat="1" ht="30.75" customHeight="1" x14ac:dyDescent="0.35">
      <c r="A190" s="3"/>
      <c r="B190" s="21"/>
      <c r="C190" s="6"/>
      <c r="D190" s="6"/>
      <c r="E190" s="6"/>
      <c r="F190" s="11"/>
      <c r="G190" s="11"/>
      <c r="H190" s="6"/>
      <c r="I190" s="7"/>
      <c r="J190" s="7"/>
      <c r="K190" s="8"/>
      <c r="L190" s="9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1:36" s="2" customFormat="1" ht="30.75" customHeight="1" x14ac:dyDescent="0.35">
      <c r="A191" s="3"/>
      <c r="B191" s="21"/>
      <c r="C191" s="6"/>
      <c r="D191" s="6"/>
      <c r="E191" s="6"/>
      <c r="F191" s="11"/>
      <c r="G191" s="11"/>
      <c r="H191" s="6"/>
      <c r="I191" s="7"/>
      <c r="J191" s="7"/>
      <c r="K191" s="8"/>
      <c r="L191" s="9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1:36" s="2" customFormat="1" ht="30.75" customHeight="1" x14ac:dyDescent="0.35">
      <c r="A192" s="6"/>
      <c r="B192" s="21"/>
      <c r="C192" s="6"/>
      <c r="D192" s="6"/>
      <c r="E192" s="6"/>
      <c r="F192" s="11"/>
      <c r="G192" s="11"/>
      <c r="H192" s="6"/>
      <c r="I192" s="7"/>
      <c r="J192" s="7"/>
      <c r="K192" s="8"/>
      <c r="L192" s="9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1:36" s="2" customFormat="1" ht="30.75" customHeight="1" x14ac:dyDescent="0.35">
      <c r="A193" s="6"/>
      <c r="B193" s="22"/>
      <c r="C193" s="6"/>
      <c r="D193" s="21"/>
      <c r="E193" s="6"/>
      <c r="F193" s="21"/>
      <c r="G193" s="6"/>
      <c r="H193" s="21"/>
      <c r="I193" s="6"/>
      <c r="J193" s="6"/>
      <c r="K193" s="21"/>
      <c r="L193" s="6"/>
      <c r="M193" s="21"/>
      <c r="N193" s="6"/>
      <c r="O193" s="6"/>
      <c r="P193" s="21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1:36" s="2" customFormat="1" ht="30.75" customHeight="1" x14ac:dyDescent="0.35">
      <c r="A194" s="3"/>
      <c r="B194" s="21"/>
      <c r="C194" s="3"/>
      <c r="D194" s="22"/>
      <c r="E194" s="3"/>
      <c r="F194" s="22"/>
      <c r="G194" s="3"/>
      <c r="H194" s="22"/>
      <c r="I194" s="3"/>
      <c r="J194" s="3"/>
      <c r="K194" s="22"/>
      <c r="L194" s="3"/>
      <c r="M194" s="22"/>
      <c r="N194" s="3"/>
      <c r="O194" s="3"/>
      <c r="P194" s="22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s="2" customFormat="1" ht="30.75" customHeight="1" x14ac:dyDescent="0.35">
      <c r="A195" s="6"/>
      <c r="B195" s="21"/>
      <c r="C195" s="6"/>
      <c r="D195" s="21"/>
      <c r="E195" s="6"/>
      <c r="F195" s="21"/>
      <c r="G195" s="6"/>
      <c r="H195" s="21"/>
      <c r="I195" s="6"/>
      <c r="J195" s="6"/>
      <c r="K195" s="21"/>
      <c r="L195" s="6"/>
      <c r="M195" s="21"/>
      <c r="N195" s="6"/>
      <c r="O195" s="6"/>
      <c r="P195" s="21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1:36" s="2" customFormat="1" ht="30.75" customHeight="1" x14ac:dyDescent="0.35">
      <c r="A196" s="53"/>
      <c r="B196" s="21"/>
      <c r="C196" s="6"/>
      <c r="D196" s="6"/>
      <c r="E196" s="6"/>
      <c r="F196" s="11"/>
      <c r="G196" s="11"/>
      <c r="H196" s="6"/>
      <c r="I196" s="7"/>
      <c r="J196" s="7"/>
      <c r="K196" s="8"/>
      <c r="L196" s="9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 s="2" customFormat="1" ht="30.75" customHeight="1" x14ac:dyDescent="0.35">
      <c r="A197" s="6"/>
      <c r="B197" s="21"/>
      <c r="C197" s="6"/>
      <c r="D197" s="6"/>
      <c r="E197" s="6"/>
      <c r="F197" s="11"/>
      <c r="G197" s="11"/>
      <c r="H197" s="6"/>
      <c r="I197" s="7"/>
      <c r="J197" s="7"/>
      <c r="K197" s="8"/>
      <c r="L197" s="9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 s="2" customFormat="1" ht="30.75" customHeight="1" x14ac:dyDescent="0.35">
      <c r="A198" s="6"/>
      <c r="B198" s="21"/>
      <c r="C198" s="6"/>
      <c r="D198" s="6"/>
      <c r="E198" s="6"/>
      <c r="F198" s="11"/>
      <c r="G198" s="11"/>
      <c r="H198" s="6"/>
      <c r="I198" s="7"/>
      <c r="J198" s="7"/>
      <c r="K198" s="8"/>
      <c r="L198" s="9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s="2" customFormat="1" ht="30.75" customHeight="1" x14ac:dyDescent="0.35">
      <c r="A199" s="6"/>
      <c r="B199" s="21"/>
      <c r="C199" s="6"/>
      <c r="D199" s="6"/>
      <c r="E199" s="6"/>
      <c r="F199" s="11"/>
      <c r="G199" s="11"/>
      <c r="H199" s="6"/>
      <c r="I199" s="7"/>
      <c r="J199" s="7"/>
      <c r="K199" s="8"/>
      <c r="L199" s="9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1:36" s="2" customFormat="1" ht="30.75" customHeight="1" x14ac:dyDescent="0.35">
      <c r="A200" s="6"/>
      <c r="B200" s="54"/>
      <c r="C200" s="6"/>
      <c r="D200" s="6"/>
      <c r="E200" s="6"/>
      <c r="F200" s="11"/>
      <c r="G200" s="11"/>
      <c r="H200" s="6"/>
      <c r="I200" s="7"/>
      <c r="J200" s="7"/>
      <c r="K200" s="8"/>
      <c r="L200" s="9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1:36" s="2" customFormat="1" ht="30.75" customHeight="1" x14ac:dyDescent="0.35">
      <c r="A201" s="6"/>
      <c r="B201" s="21"/>
      <c r="C201" s="6"/>
      <c r="D201" s="6"/>
      <c r="E201" s="6"/>
      <c r="F201" s="11"/>
      <c r="G201" s="11"/>
      <c r="H201" s="6"/>
      <c r="I201" s="7"/>
      <c r="J201" s="7"/>
      <c r="K201" s="8"/>
      <c r="L201" s="9"/>
      <c r="M201" s="6"/>
      <c r="N201" s="6"/>
      <c r="O201" s="6"/>
      <c r="P201" s="6"/>
      <c r="Q201" s="6"/>
      <c r="R201" s="21"/>
      <c r="S201" s="6"/>
      <c r="T201" s="21"/>
      <c r="U201" s="6"/>
      <c r="V201" s="21"/>
      <c r="W201" s="6"/>
      <c r="X201" s="21"/>
      <c r="Y201" s="6"/>
      <c r="Z201" s="21"/>
      <c r="AA201" s="6"/>
      <c r="AB201" s="21"/>
      <c r="AC201" s="6"/>
      <c r="AD201" s="21"/>
      <c r="AE201" s="6"/>
      <c r="AF201" s="21"/>
      <c r="AG201" s="6"/>
      <c r="AH201" s="21"/>
      <c r="AI201" s="6"/>
      <c r="AJ201" s="21"/>
    </row>
    <row r="202" spans="1:36" s="2" customFormat="1" ht="30.75" customHeight="1" x14ac:dyDescent="0.35">
      <c r="A202" s="6"/>
      <c r="B202" s="21"/>
      <c r="C202" s="6"/>
      <c r="D202" s="6"/>
      <c r="E202" s="6"/>
      <c r="F202" s="11"/>
      <c r="G202" s="11"/>
      <c r="H202" s="6"/>
      <c r="I202" s="7"/>
      <c r="J202" s="7"/>
      <c r="K202" s="8"/>
      <c r="L202" s="9"/>
      <c r="M202" s="6"/>
      <c r="N202" s="6"/>
      <c r="O202" s="6"/>
      <c r="P202" s="6"/>
      <c r="Q202" s="3"/>
      <c r="R202" s="22"/>
      <c r="S202" s="3"/>
      <c r="T202" s="22"/>
      <c r="U202" s="3"/>
      <c r="V202" s="22"/>
      <c r="W202" s="3"/>
      <c r="X202" s="22"/>
      <c r="Y202" s="3"/>
      <c r="Z202" s="22"/>
      <c r="AA202" s="3"/>
      <c r="AB202" s="22"/>
      <c r="AC202" s="3"/>
      <c r="AD202" s="22"/>
      <c r="AE202" s="3"/>
      <c r="AF202" s="22"/>
      <c r="AG202" s="3"/>
      <c r="AH202" s="22"/>
      <c r="AI202" s="3"/>
      <c r="AJ202" s="22"/>
    </row>
    <row r="203" spans="1:36" s="2" customFormat="1" ht="30.75" customHeight="1" x14ac:dyDescent="0.35">
      <c r="A203" s="6"/>
      <c r="B203" s="21"/>
      <c r="C203" s="6"/>
      <c r="D203" s="6"/>
      <c r="E203" s="6"/>
      <c r="F203" s="11"/>
      <c r="G203" s="11"/>
      <c r="H203" s="6"/>
      <c r="I203" s="7"/>
      <c r="J203" s="7"/>
      <c r="K203" s="8"/>
      <c r="L203" s="9"/>
      <c r="M203" s="6"/>
      <c r="N203" s="6"/>
      <c r="O203" s="6"/>
      <c r="P203" s="6"/>
      <c r="Q203" s="6"/>
      <c r="R203" s="21"/>
      <c r="S203" s="6"/>
      <c r="T203" s="21"/>
      <c r="U203" s="6"/>
      <c r="V203" s="21"/>
      <c r="W203" s="6"/>
      <c r="X203" s="21"/>
      <c r="Y203" s="6"/>
      <c r="Z203" s="21"/>
      <c r="AA203" s="6"/>
      <c r="AB203" s="21"/>
      <c r="AC203" s="6"/>
      <c r="AD203" s="21"/>
      <c r="AE203" s="6"/>
      <c r="AF203" s="21"/>
      <c r="AG203" s="6"/>
      <c r="AH203" s="21"/>
      <c r="AI203" s="6"/>
      <c r="AJ203" s="21"/>
    </row>
    <row r="204" spans="1:36" s="2" customFormat="1" ht="30.75" customHeight="1" x14ac:dyDescent="0.35">
      <c r="A204" s="6"/>
      <c r="B204" s="21"/>
      <c r="C204" s="6"/>
      <c r="D204" s="6"/>
      <c r="E204" s="6"/>
      <c r="F204" s="11"/>
      <c r="G204" s="11"/>
      <c r="H204" s="6"/>
      <c r="I204" s="7"/>
      <c r="J204" s="7"/>
      <c r="K204" s="8"/>
      <c r="L204" s="9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1:36" s="2" customFormat="1" ht="30.75" customHeight="1" x14ac:dyDescent="0.35">
      <c r="A205" s="6"/>
      <c r="B205" s="21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1:36" s="2" customFormat="1" ht="30.75" customHeight="1" x14ac:dyDescent="0.35">
      <c r="A206" s="6"/>
      <c r="B206" s="21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1:36" s="2" customFormat="1" ht="30.75" customHeight="1" x14ac:dyDescent="0.35">
      <c r="A207" s="6"/>
      <c r="B207" s="19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1:36" s="2" customFormat="1" ht="30.75" customHeight="1" x14ac:dyDescent="0.35">
      <c r="A208" s="6"/>
      <c r="B208" s="19"/>
      <c r="C208" s="6"/>
      <c r="D208" s="6"/>
      <c r="E208" s="6"/>
      <c r="F208" s="11"/>
      <c r="G208" s="11"/>
      <c r="H208" s="6"/>
      <c r="I208" s="7"/>
      <c r="J208" s="7"/>
      <c r="K208" s="8"/>
      <c r="L208" s="9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1:36" s="2" customFormat="1" ht="30.75" customHeight="1" x14ac:dyDescent="0.35">
      <c r="A209" s="6"/>
      <c r="B209" s="19"/>
      <c r="C209" s="6"/>
      <c r="D209" s="6"/>
      <c r="E209" s="6"/>
      <c r="F209" s="11"/>
      <c r="G209" s="11"/>
      <c r="H209" s="6"/>
      <c r="I209" s="7"/>
      <c r="J209" s="7"/>
      <c r="K209" s="8"/>
      <c r="L209" s="9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1:36" s="2" customFormat="1" ht="30.75" customHeight="1" x14ac:dyDescent="0.35">
      <c r="A210" s="6"/>
      <c r="B210" s="19"/>
      <c r="C210" s="6"/>
      <c r="D210" s="6"/>
      <c r="E210" s="6"/>
      <c r="F210" s="11"/>
      <c r="G210" s="11"/>
      <c r="H210" s="6"/>
      <c r="I210" s="7"/>
      <c r="J210" s="7"/>
      <c r="K210" s="8"/>
      <c r="L210" s="9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1:36" s="2" customFormat="1" ht="30.75" customHeight="1" x14ac:dyDescent="0.35">
      <c r="A211" s="6"/>
      <c r="B211" s="19"/>
      <c r="C211" s="6"/>
      <c r="D211" s="6"/>
      <c r="E211" s="6"/>
      <c r="F211" s="11"/>
      <c r="G211" s="11"/>
      <c r="H211" s="6"/>
      <c r="I211" s="7"/>
      <c r="J211" s="7"/>
      <c r="K211" s="8"/>
      <c r="L211" s="9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1:36" s="2" customFormat="1" ht="30.75" customHeight="1" x14ac:dyDescent="0.35">
      <c r="A212" s="6"/>
      <c r="B212" s="19"/>
      <c r="C212" s="6"/>
      <c r="D212" s="6"/>
      <c r="E212" s="6"/>
      <c r="F212" s="11"/>
      <c r="G212" s="11"/>
      <c r="H212" s="6"/>
      <c r="I212" s="7"/>
      <c r="J212" s="7"/>
      <c r="K212" s="8"/>
      <c r="L212" s="9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1:36" s="2" customFormat="1" ht="30.75" customHeight="1" x14ac:dyDescent="0.35">
      <c r="A213" s="6"/>
      <c r="B213" s="19"/>
      <c r="C213" s="6"/>
      <c r="D213" s="6"/>
      <c r="E213" s="6"/>
      <c r="F213" s="11"/>
      <c r="G213" s="11"/>
      <c r="H213" s="6"/>
      <c r="I213" s="7"/>
      <c r="J213" s="7"/>
      <c r="K213" s="8"/>
      <c r="L213" s="9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1:36" s="2" customFormat="1" ht="30.75" customHeight="1" x14ac:dyDescent="0.35">
      <c r="A214" s="6"/>
      <c r="B214" s="19"/>
      <c r="C214" s="6"/>
      <c r="D214" s="6"/>
      <c r="E214" s="6"/>
      <c r="F214" s="11"/>
      <c r="G214" s="11"/>
      <c r="H214" s="6"/>
      <c r="I214" s="7"/>
      <c r="J214" s="7"/>
      <c r="K214" s="8"/>
      <c r="L214" s="9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1:36" s="2" customFormat="1" ht="30.75" customHeight="1" x14ac:dyDescent="0.35">
      <c r="A215" s="6"/>
      <c r="B215" s="19"/>
      <c r="C215" s="6"/>
      <c r="D215" s="6"/>
      <c r="E215" s="6"/>
      <c r="F215" s="11"/>
      <c r="G215" s="11"/>
      <c r="H215" s="6"/>
      <c r="I215" s="7"/>
      <c r="J215" s="7"/>
      <c r="K215" s="8"/>
      <c r="L215" s="9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1:36" s="2" customFormat="1" ht="30.75" customHeight="1" x14ac:dyDescent="0.35">
      <c r="A216" s="6"/>
      <c r="B216" s="19"/>
      <c r="C216" s="6"/>
      <c r="D216" s="6"/>
      <c r="E216" s="6"/>
      <c r="F216" s="11"/>
      <c r="G216" s="11"/>
      <c r="H216" s="6"/>
      <c r="I216" s="7"/>
      <c r="J216" s="7"/>
      <c r="K216" s="8"/>
      <c r="L216" s="9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1:36" s="2" customFormat="1" ht="30.75" customHeight="1" x14ac:dyDescent="0.35">
      <c r="A217" s="6"/>
      <c r="B217" s="19"/>
      <c r="C217" s="6"/>
      <c r="D217" s="6"/>
      <c r="E217" s="6"/>
      <c r="F217" s="11"/>
      <c r="G217" s="11"/>
      <c r="H217" s="6"/>
      <c r="I217" s="7"/>
      <c r="J217" s="7"/>
      <c r="K217" s="8"/>
      <c r="L217" s="9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1:36" s="2" customFormat="1" ht="30.75" customHeight="1" x14ac:dyDescent="0.35">
      <c r="A218" s="6"/>
      <c r="B218" s="19"/>
      <c r="C218" s="6"/>
      <c r="D218" s="6"/>
      <c r="E218" s="6"/>
      <c r="F218" s="11"/>
      <c r="G218" s="11"/>
      <c r="H218" s="6"/>
      <c r="I218" s="7"/>
      <c r="J218" s="7"/>
      <c r="K218" s="8"/>
      <c r="L218" s="9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1:36" s="2" customFormat="1" ht="30.75" customHeight="1" x14ac:dyDescent="0.35">
      <c r="A219" s="6"/>
      <c r="B219" s="19"/>
      <c r="C219" s="6"/>
      <c r="D219" s="6"/>
      <c r="E219" s="6"/>
      <c r="F219" s="11"/>
      <c r="G219" s="11"/>
      <c r="H219" s="6"/>
      <c r="I219" s="7"/>
      <c r="J219" s="7"/>
      <c r="K219" s="8"/>
      <c r="L219" s="9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1:36" s="2" customFormat="1" ht="30.75" customHeight="1" x14ac:dyDescent="0.35">
      <c r="A220" s="6"/>
      <c r="B220" s="19"/>
      <c r="C220" s="6"/>
      <c r="D220" s="6"/>
      <c r="E220" s="6"/>
      <c r="F220" s="11"/>
      <c r="G220" s="11"/>
      <c r="H220" s="6"/>
      <c r="I220" s="7"/>
      <c r="J220" s="7"/>
      <c r="K220" s="8"/>
      <c r="L220" s="9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1:36" s="2" customFormat="1" ht="30.75" customHeight="1" x14ac:dyDescent="0.35">
      <c r="A221" s="6"/>
      <c r="B221" s="19"/>
      <c r="C221" s="6"/>
      <c r="D221" s="6"/>
      <c r="E221" s="6"/>
      <c r="F221" s="11"/>
      <c r="G221" s="11"/>
      <c r="H221" s="6"/>
      <c r="I221" s="7"/>
      <c r="J221" s="7"/>
      <c r="K221" s="8"/>
      <c r="L221" s="9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1:36" s="2" customFormat="1" ht="30.75" customHeight="1" x14ac:dyDescent="0.35">
      <c r="A222" s="6"/>
      <c r="B222" s="19"/>
      <c r="C222" s="6"/>
      <c r="D222" s="6"/>
      <c r="E222" s="6"/>
      <c r="F222" s="11"/>
      <c r="G222" s="11"/>
      <c r="H222" s="6"/>
      <c r="I222" s="7"/>
      <c r="J222" s="7"/>
      <c r="K222" s="8"/>
      <c r="L222" s="9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1:36" s="2" customFormat="1" ht="30.75" customHeight="1" x14ac:dyDescent="0.35">
      <c r="A223" s="6"/>
      <c r="B223" s="19"/>
      <c r="C223" s="6"/>
      <c r="D223" s="6"/>
      <c r="E223" s="6"/>
      <c r="F223" s="11"/>
      <c r="G223" s="11"/>
      <c r="H223" s="6"/>
      <c r="I223" s="7"/>
      <c r="J223" s="7"/>
      <c r="K223" s="8"/>
      <c r="L223" s="9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s="2" customFormat="1" ht="30.75" customHeight="1" x14ac:dyDescent="0.35">
      <c r="A224" s="6"/>
      <c r="B224" s="19"/>
      <c r="C224" s="6"/>
      <c r="D224" s="6"/>
      <c r="E224" s="6"/>
      <c r="F224" s="11"/>
      <c r="G224" s="11"/>
      <c r="H224" s="6"/>
      <c r="I224" s="7"/>
      <c r="J224" s="7"/>
      <c r="K224" s="8"/>
      <c r="L224" s="9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s="2" customFormat="1" ht="30.75" customHeight="1" x14ac:dyDescent="0.35">
      <c r="A225" s="6"/>
      <c r="B225" s="19"/>
      <c r="C225" s="6"/>
      <c r="D225" s="6"/>
      <c r="E225" s="6"/>
      <c r="F225" s="11"/>
      <c r="G225" s="11"/>
      <c r="H225" s="6"/>
      <c r="I225" s="7"/>
      <c r="J225" s="7"/>
      <c r="K225" s="8"/>
      <c r="L225" s="9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1:36" s="2" customFormat="1" ht="30.75" customHeight="1" x14ac:dyDescent="0.35">
      <c r="A226" s="6"/>
      <c r="B226" s="19"/>
      <c r="C226" s="6"/>
      <c r="D226" s="6"/>
      <c r="E226" s="6"/>
      <c r="F226" s="11"/>
      <c r="G226" s="11"/>
      <c r="H226" s="6"/>
      <c r="I226" s="7"/>
      <c r="J226" s="7"/>
      <c r="K226" s="8"/>
      <c r="L226" s="9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s="2" customFormat="1" ht="30.75" customHeight="1" x14ac:dyDescent="0.35">
      <c r="A227" s="6"/>
      <c r="B227" s="19"/>
      <c r="C227" s="6"/>
      <c r="D227" s="6"/>
      <c r="E227" s="6"/>
      <c r="F227" s="11"/>
      <c r="G227" s="11"/>
      <c r="H227" s="6"/>
      <c r="I227" s="7"/>
      <c r="J227" s="7"/>
      <c r="K227" s="8"/>
      <c r="L227" s="9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1:36" s="2" customFormat="1" ht="30.75" customHeight="1" x14ac:dyDescent="0.35">
      <c r="A228" s="6"/>
      <c r="B228" s="19"/>
      <c r="C228" s="6"/>
      <c r="D228" s="6"/>
      <c r="E228" s="6"/>
      <c r="F228" s="11"/>
      <c r="G228" s="11"/>
      <c r="H228" s="6"/>
      <c r="I228" s="7"/>
      <c r="J228" s="7"/>
      <c r="K228" s="8"/>
      <c r="L228" s="9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 s="2" customFormat="1" ht="30.75" customHeight="1" x14ac:dyDescent="0.35">
      <c r="A229" s="6"/>
      <c r="B229" s="19"/>
      <c r="C229" s="6"/>
      <c r="D229" s="6"/>
      <c r="E229" s="6"/>
      <c r="F229" s="11"/>
      <c r="G229" s="11"/>
      <c r="H229" s="6"/>
      <c r="I229" s="7"/>
      <c r="J229" s="7"/>
      <c r="K229" s="8"/>
      <c r="L229" s="9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1:36" s="2" customFormat="1" ht="30.75" customHeight="1" x14ac:dyDescent="0.35">
      <c r="A230" s="6"/>
      <c r="B230" s="19"/>
      <c r="C230" s="6"/>
      <c r="D230" s="6"/>
      <c r="E230" s="6"/>
      <c r="F230" s="11"/>
      <c r="G230" s="11"/>
      <c r="H230" s="6"/>
      <c r="I230" s="7"/>
      <c r="J230" s="7"/>
      <c r="K230" s="8"/>
      <c r="L230" s="9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1:36" s="2" customFormat="1" ht="30.75" customHeight="1" x14ac:dyDescent="0.35">
      <c r="A231" s="6"/>
      <c r="B231" s="19"/>
      <c r="C231" s="6"/>
      <c r="D231" s="6"/>
      <c r="E231" s="6"/>
      <c r="F231" s="11"/>
      <c r="G231" s="11"/>
      <c r="H231" s="6"/>
      <c r="I231" s="7"/>
      <c r="J231" s="7"/>
      <c r="K231" s="8"/>
      <c r="L231" s="9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1:36" s="2" customFormat="1" ht="30.75" customHeight="1" x14ac:dyDescent="0.35">
      <c r="A232" s="6"/>
      <c r="B232" s="19"/>
      <c r="C232" s="6"/>
      <c r="D232" s="6"/>
      <c r="E232" s="6"/>
      <c r="F232" s="11"/>
      <c r="G232" s="11"/>
      <c r="H232" s="6"/>
      <c r="I232" s="7"/>
      <c r="J232" s="7"/>
      <c r="K232" s="8"/>
      <c r="L232" s="9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 s="2" customFormat="1" ht="30.75" customHeight="1" x14ac:dyDescent="0.35">
      <c r="A233" s="6"/>
      <c r="B233" s="19"/>
      <c r="C233" s="6"/>
      <c r="D233" s="6"/>
      <c r="E233" s="6"/>
      <c r="F233" s="11"/>
      <c r="G233" s="11"/>
      <c r="H233" s="6"/>
      <c r="I233" s="7"/>
      <c r="J233" s="7"/>
      <c r="K233" s="8"/>
      <c r="L233" s="9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 s="2" customFormat="1" ht="30.75" customHeight="1" x14ac:dyDescent="0.35">
      <c r="A234" s="6"/>
      <c r="B234" s="19"/>
      <c r="C234" s="6"/>
      <c r="D234" s="6"/>
      <c r="E234" s="6"/>
      <c r="F234" s="11"/>
      <c r="G234" s="11"/>
      <c r="H234" s="6"/>
      <c r="I234" s="7"/>
      <c r="J234" s="7"/>
      <c r="K234" s="8"/>
      <c r="L234" s="9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1:36" s="2" customFormat="1" ht="30.75" customHeight="1" x14ac:dyDescent="0.35">
      <c r="A235" s="6"/>
      <c r="B235" s="19"/>
      <c r="C235" s="6"/>
      <c r="D235" s="6"/>
      <c r="E235" s="6"/>
      <c r="F235" s="11"/>
      <c r="G235" s="11"/>
      <c r="H235" s="6"/>
      <c r="I235" s="7"/>
      <c r="J235" s="7"/>
      <c r="K235" s="8"/>
      <c r="L235" s="9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1:36" s="2" customFormat="1" ht="30.75" customHeight="1" x14ac:dyDescent="0.35">
      <c r="A236" s="6"/>
      <c r="B236" s="19"/>
      <c r="C236" s="6"/>
      <c r="D236" s="6"/>
      <c r="E236" s="6"/>
      <c r="F236" s="11"/>
      <c r="G236" s="11"/>
      <c r="H236" s="6"/>
      <c r="I236" s="7"/>
      <c r="J236" s="7"/>
      <c r="K236" s="8"/>
      <c r="L236" s="9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1:36" s="2" customFormat="1" ht="30.75" customHeight="1" x14ac:dyDescent="0.35">
      <c r="A237" s="6"/>
      <c r="B237" s="19"/>
      <c r="C237" s="6"/>
      <c r="D237" s="6"/>
      <c r="E237" s="6"/>
      <c r="F237" s="11"/>
      <c r="G237" s="11"/>
      <c r="H237" s="6"/>
      <c r="I237" s="7"/>
      <c r="J237" s="7"/>
      <c r="K237" s="8"/>
      <c r="L237" s="9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1:36" s="2" customFormat="1" ht="30.75" customHeight="1" x14ac:dyDescent="0.35">
      <c r="A238" s="6"/>
      <c r="B238" s="19"/>
      <c r="C238" s="6"/>
      <c r="D238" s="6"/>
      <c r="E238" s="6"/>
      <c r="F238" s="11"/>
      <c r="G238" s="11"/>
      <c r="H238" s="6"/>
      <c r="I238" s="7"/>
      <c r="J238" s="7"/>
      <c r="K238" s="8"/>
      <c r="L238" s="9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1:36" s="2" customFormat="1" ht="30.75" customHeight="1" x14ac:dyDescent="0.35">
      <c r="A239" s="6"/>
      <c r="B239" s="19"/>
      <c r="C239" s="6"/>
      <c r="D239" s="6"/>
      <c r="E239" s="6"/>
      <c r="F239" s="11"/>
      <c r="G239" s="11"/>
      <c r="H239" s="6"/>
      <c r="I239" s="7"/>
      <c r="J239" s="7"/>
      <c r="K239" s="8"/>
      <c r="L239" s="9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1:36" s="2" customFormat="1" ht="30.75" customHeight="1" x14ac:dyDescent="0.35">
      <c r="A240" s="6"/>
      <c r="B240" s="19"/>
      <c r="C240" s="6"/>
      <c r="D240" s="6"/>
      <c r="E240" s="6"/>
      <c r="F240" s="11"/>
      <c r="G240" s="11"/>
      <c r="H240" s="6"/>
      <c r="I240" s="7"/>
      <c r="J240" s="7"/>
      <c r="K240" s="8"/>
      <c r="L240" s="9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s="2" customFormat="1" ht="30.75" customHeight="1" x14ac:dyDescent="0.35">
      <c r="A241" s="6"/>
      <c r="B241" s="19"/>
      <c r="C241" s="6"/>
      <c r="D241" s="6"/>
      <c r="E241" s="6"/>
      <c r="F241" s="11"/>
      <c r="G241" s="11"/>
      <c r="H241" s="6"/>
      <c r="I241" s="7"/>
      <c r="J241" s="7"/>
      <c r="K241" s="8"/>
      <c r="L241" s="9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1:36" s="2" customFormat="1" ht="30.75" customHeight="1" x14ac:dyDescent="0.35">
      <c r="A242" s="6"/>
      <c r="B242" s="19"/>
      <c r="C242" s="6"/>
      <c r="D242" s="6"/>
      <c r="E242" s="6"/>
      <c r="F242" s="11"/>
      <c r="G242" s="11"/>
      <c r="H242" s="6"/>
      <c r="I242" s="7"/>
      <c r="J242" s="7"/>
      <c r="K242" s="8"/>
      <c r="L242" s="9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1:36" s="2" customFormat="1" ht="30.75" customHeight="1" x14ac:dyDescent="0.35">
      <c r="A243" s="6"/>
      <c r="B243" s="19"/>
      <c r="C243" s="6"/>
      <c r="D243" s="6"/>
      <c r="E243" s="6"/>
      <c r="F243" s="11"/>
      <c r="G243" s="11"/>
      <c r="H243" s="6"/>
      <c r="I243" s="7"/>
      <c r="J243" s="7"/>
      <c r="K243" s="8"/>
      <c r="L243" s="9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 s="2" customFormat="1" ht="30.75" customHeight="1" x14ac:dyDescent="0.35">
      <c r="A244" s="6"/>
      <c r="B244" s="19"/>
      <c r="C244" s="6"/>
      <c r="D244" s="6"/>
      <c r="E244" s="6"/>
      <c r="F244" s="11"/>
      <c r="G244" s="11"/>
      <c r="H244" s="6"/>
      <c r="I244" s="7"/>
      <c r="J244" s="7"/>
      <c r="K244" s="8"/>
      <c r="L244" s="9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1:36" s="2" customFormat="1" ht="30.75" customHeight="1" x14ac:dyDescent="0.35">
      <c r="A245" s="6"/>
      <c r="B245" s="19"/>
      <c r="C245" s="6"/>
      <c r="D245" s="6"/>
      <c r="E245" s="6"/>
      <c r="F245" s="11"/>
      <c r="G245" s="11"/>
      <c r="H245" s="6"/>
      <c r="I245" s="7"/>
      <c r="J245" s="7"/>
      <c r="K245" s="8"/>
      <c r="L245" s="9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s="2" customFormat="1" ht="30.75" customHeight="1" x14ac:dyDescent="0.35">
      <c r="A246" s="6"/>
      <c r="B246" s="19"/>
      <c r="C246" s="6"/>
      <c r="D246" s="6"/>
      <c r="E246" s="6"/>
      <c r="F246" s="11"/>
      <c r="G246" s="11"/>
      <c r="H246" s="6"/>
      <c r="I246" s="7"/>
      <c r="J246" s="7"/>
      <c r="K246" s="8"/>
      <c r="L246" s="9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s="2" customFormat="1" ht="30.75" customHeight="1" x14ac:dyDescent="0.35">
      <c r="A247" s="6"/>
      <c r="B247" s="19"/>
      <c r="C247" s="6"/>
      <c r="D247" s="6"/>
      <c r="E247" s="6"/>
      <c r="F247" s="11"/>
      <c r="G247" s="11"/>
      <c r="H247" s="6"/>
      <c r="I247" s="7"/>
      <c r="J247" s="7"/>
      <c r="K247" s="8"/>
      <c r="L247" s="9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s="2" customFormat="1" ht="30.75" customHeight="1" x14ac:dyDescent="0.35">
      <c r="A248" s="6"/>
      <c r="B248" s="19"/>
      <c r="C248" s="6"/>
      <c r="D248" s="6"/>
      <c r="E248" s="6"/>
      <c r="F248" s="11"/>
      <c r="G248" s="11"/>
      <c r="H248" s="6"/>
      <c r="I248" s="7"/>
      <c r="J248" s="7"/>
      <c r="K248" s="8"/>
      <c r="L248" s="9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s="2" customFormat="1" ht="30.75" customHeight="1" x14ac:dyDescent="0.35">
      <c r="A249" s="6"/>
      <c r="B249" s="19"/>
      <c r="C249" s="6"/>
      <c r="D249" s="6"/>
      <c r="E249" s="6"/>
      <c r="F249" s="11"/>
      <c r="G249" s="11"/>
      <c r="H249" s="6"/>
      <c r="I249" s="7"/>
      <c r="J249" s="7"/>
      <c r="K249" s="8"/>
      <c r="L249" s="9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s="2" customFormat="1" ht="30.75" customHeight="1" x14ac:dyDescent="0.35">
      <c r="A250" s="6"/>
      <c r="B250" s="19"/>
      <c r="C250" s="6"/>
      <c r="D250" s="6"/>
      <c r="E250" s="6"/>
      <c r="F250" s="11"/>
      <c r="G250" s="11"/>
      <c r="H250" s="6"/>
      <c r="I250" s="7"/>
      <c r="J250" s="7"/>
      <c r="K250" s="8"/>
      <c r="L250" s="9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s="2" customFormat="1" ht="30.75" customHeight="1" x14ac:dyDescent="0.35">
      <c r="A251" s="6"/>
      <c r="B251" s="19"/>
      <c r="C251" s="6"/>
      <c r="D251" s="6"/>
      <c r="E251" s="6"/>
      <c r="F251" s="11"/>
      <c r="G251" s="11"/>
      <c r="H251" s="6"/>
      <c r="I251" s="7"/>
      <c r="J251" s="7"/>
      <c r="K251" s="8"/>
      <c r="L251" s="9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s="2" customFormat="1" ht="30.75" customHeight="1" x14ac:dyDescent="0.35">
      <c r="A252" s="6"/>
      <c r="B252" s="19"/>
      <c r="C252" s="6"/>
      <c r="D252" s="6"/>
      <c r="E252" s="6"/>
      <c r="F252" s="11"/>
      <c r="G252" s="11"/>
      <c r="H252" s="6"/>
      <c r="I252" s="7"/>
      <c r="J252" s="7"/>
      <c r="K252" s="8"/>
      <c r="L252" s="9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s="2" customFormat="1" ht="30.75" customHeight="1" x14ac:dyDescent="0.35">
      <c r="A253" s="6"/>
      <c r="B253" s="19"/>
      <c r="C253" s="6"/>
      <c r="D253" s="6"/>
      <c r="E253" s="6"/>
      <c r="F253" s="11"/>
      <c r="G253" s="11"/>
      <c r="H253" s="6"/>
      <c r="I253" s="7"/>
      <c r="J253" s="7"/>
      <c r="K253" s="8"/>
      <c r="L253" s="9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s="2" customFormat="1" ht="30.75" customHeight="1" x14ac:dyDescent="0.35">
      <c r="A254" s="6"/>
      <c r="B254" s="19"/>
      <c r="C254" s="6"/>
      <c r="D254" s="6"/>
      <c r="E254" s="6"/>
      <c r="F254" s="11"/>
      <c r="G254" s="11"/>
      <c r="H254" s="6"/>
      <c r="I254" s="7"/>
      <c r="J254" s="7"/>
      <c r="K254" s="8"/>
      <c r="L254" s="9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s="2" customFormat="1" ht="30.75" customHeight="1" x14ac:dyDescent="0.35">
      <c r="A255" s="6"/>
      <c r="B255" s="19"/>
      <c r="C255" s="6"/>
      <c r="D255" s="6"/>
      <c r="E255" s="6"/>
      <c r="F255" s="11"/>
      <c r="G255" s="11"/>
      <c r="H255" s="6"/>
      <c r="I255" s="7"/>
      <c r="J255" s="7"/>
      <c r="K255" s="8"/>
      <c r="L255" s="9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s="2" customFormat="1" ht="30.75" customHeight="1" x14ac:dyDescent="0.35">
      <c r="A256" s="6"/>
      <c r="B256" s="19"/>
      <c r="C256" s="6"/>
      <c r="D256" s="6"/>
      <c r="E256" s="6"/>
      <c r="F256" s="11"/>
      <c r="G256" s="11"/>
      <c r="H256" s="6"/>
      <c r="I256" s="7"/>
      <c r="J256" s="7"/>
      <c r="K256" s="8"/>
      <c r="L256" s="9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s="2" customFormat="1" ht="30.75" customHeight="1" x14ac:dyDescent="0.35">
      <c r="A257" s="6"/>
      <c r="B257" s="19"/>
      <c r="C257" s="6"/>
      <c r="D257" s="6"/>
      <c r="E257" s="6"/>
      <c r="F257" s="11"/>
      <c r="G257" s="11"/>
      <c r="H257" s="6"/>
      <c r="I257" s="7"/>
      <c r="J257" s="7"/>
      <c r="K257" s="8"/>
      <c r="L257" s="9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s="2" customFormat="1" ht="30.75" customHeight="1" x14ac:dyDescent="0.35">
      <c r="A258" s="6"/>
      <c r="B258" s="19"/>
      <c r="C258" s="6"/>
      <c r="D258" s="6"/>
      <c r="E258" s="6"/>
      <c r="F258" s="11"/>
      <c r="G258" s="11"/>
      <c r="H258" s="6"/>
      <c r="I258" s="7"/>
      <c r="J258" s="7"/>
      <c r="K258" s="8"/>
      <c r="L258" s="9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s="2" customFormat="1" ht="30.75" customHeight="1" x14ac:dyDescent="0.35">
      <c r="A259" s="6"/>
      <c r="B259" s="19"/>
      <c r="C259" s="6"/>
      <c r="D259" s="6"/>
      <c r="E259" s="6"/>
      <c r="F259" s="11"/>
      <c r="G259" s="11"/>
      <c r="H259" s="6"/>
      <c r="I259" s="7"/>
      <c r="J259" s="7"/>
      <c r="K259" s="8"/>
      <c r="L259" s="9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s="2" customFormat="1" ht="30.75" customHeight="1" x14ac:dyDescent="0.35">
      <c r="A260" s="6"/>
      <c r="B260" s="19"/>
      <c r="C260" s="6"/>
      <c r="D260" s="6"/>
      <c r="E260" s="6"/>
      <c r="F260" s="11"/>
      <c r="G260" s="11"/>
      <c r="H260" s="6"/>
      <c r="I260" s="7"/>
      <c r="J260" s="7"/>
      <c r="K260" s="8"/>
      <c r="L260" s="9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s="2" customFormat="1" ht="30.75" customHeight="1" x14ac:dyDescent="0.35">
      <c r="A261" s="6"/>
      <c r="B261" s="19"/>
      <c r="C261" s="6"/>
      <c r="D261" s="6"/>
      <c r="E261" s="6"/>
      <c r="F261" s="11"/>
      <c r="G261" s="11"/>
      <c r="H261" s="6"/>
      <c r="I261" s="7"/>
      <c r="J261" s="7"/>
      <c r="K261" s="8"/>
      <c r="L261" s="9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s="2" customFormat="1" ht="30.75" customHeight="1" x14ac:dyDescent="0.35">
      <c r="A262" s="6"/>
      <c r="B262" s="19"/>
      <c r="C262" s="6"/>
      <c r="D262" s="6"/>
      <c r="E262" s="6"/>
      <c r="F262" s="11"/>
      <c r="G262" s="11"/>
      <c r="H262" s="6"/>
      <c r="I262" s="7"/>
      <c r="J262" s="7"/>
      <c r="K262" s="8"/>
      <c r="L262" s="9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1:36" s="2" customFormat="1" ht="30.75" customHeight="1" x14ac:dyDescent="0.35">
      <c r="A263" s="6"/>
      <c r="B263" s="19"/>
      <c r="C263" s="6"/>
      <c r="D263" s="6"/>
      <c r="E263" s="6"/>
      <c r="F263" s="11"/>
      <c r="G263" s="11"/>
      <c r="H263" s="6"/>
      <c r="I263" s="7"/>
      <c r="J263" s="7"/>
      <c r="K263" s="8"/>
      <c r="L263" s="9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1:36" s="2" customFormat="1" ht="30.75" customHeight="1" x14ac:dyDescent="0.35">
      <c r="A264" s="6"/>
      <c r="B264" s="19"/>
      <c r="C264" s="6"/>
      <c r="D264" s="6"/>
      <c r="E264" s="6"/>
      <c r="F264" s="11"/>
      <c r="G264" s="11"/>
      <c r="H264" s="6"/>
      <c r="I264" s="7"/>
      <c r="J264" s="7"/>
      <c r="K264" s="8"/>
      <c r="L264" s="9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1:36" s="2" customFormat="1" ht="30.75" customHeight="1" x14ac:dyDescent="0.35">
      <c r="A265" s="6"/>
      <c r="B265" s="19"/>
      <c r="C265" s="6"/>
      <c r="D265" s="6"/>
      <c r="E265" s="6"/>
      <c r="F265" s="11"/>
      <c r="G265" s="11"/>
      <c r="H265" s="6"/>
      <c r="I265" s="7"/>
      <c r="J265" s="7"/>
      <c r="K265" s="8"/>
      <c r="L265" s="9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1:36" s="2" customFormat="1" ht="30.75" customHeight="1" x14ac:dyDescent="0.35">
      <c r="A266" s="6"/>
      <c r="B266" s="19"/>
      <c r="C266" s="6"/>
      <c r="D266" s="6"/>
      <c r="E266" s="6"/>
      <c r="F266" s="11"/>
      <c r="G266" s="11"/>
      <c r="H266" s="6"/>
      <c r="I266" s="7"/>
      <c r="J266" s="7"/>
      <c r="K266" s="8"/>
      <c r="L266" s="9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1:36" s="2" customFormat="1" ht="30.75" customHeight="1" x14ac:dyDescent="0.35">
      <c r="A267" s="6"/>
      <c r="B267" s="19"/>
      <c r="C267" s="6"/>
      <c r="D267" s="6"/>
      <c r="E267" s="6"/>
      <c r="F267" s="11"/>
      <c r="G267" s="11"/>
      <c r="H267" s="6"/>
      <c r="I267" s="7"/>
      <c r="J267" s="7"/>
      <c r="K267" s="8"/>
      <c r="L267" s="9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1:36" s="2" customFormat="1" ht="30.75" customHeight="1" x14ac:dyDescent="0.35">
      <c r="A268" s="6"/>
      <c r="B268" s="19"/>
      <c r="C268" s="6"/>
      <c r="D268" s="6"/>
      <c r="E268" s="6"/>
      <c r="F268" s="11"/>
      <c r="G268" s="11"/>
      <c r="H268" s="6"/>
      <c r="I268" s="7"/>
      <c r="J268" s="7"/>
      <c r="K268" s="8"/>
      <c r="L268" s="9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1:36" s="2" customFormat="1" ht="30.75" customHeight="1" x14ac:dyDescent="0.35">
      <c r="A269" s="6"/>
      <c r="B269" s="19"/>
      <c r="C269" s="6"/>
      <c r="D269" s="6"/>
      <c r="E269" s="6"/>
      <c r="F269" s="11"/>
      <c r="G269" s="11"/>
      <c r="H269" s="6"/>
      <c r="I269" s="7"/>
      <c r="J269" s="7"/>
      <c r="K269" s="8"/>
      <c r="L269" s="9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s="2" customFormat="1" ht="30.75" customHeight="1" x14ac:dyDescent="0.35">
      <c r="A270" s="6"/>
      <c r="B270" s="19"/>
      <c r="C270" s="6"/>
      <c r="D270" s="6"/>
      <c r="E270" s="6"/>
      <c r="F270" s="11"/>
      <c r="G270" s="11"/>
      <c r="H270" s="6"/>
      <c r="I270" s="7"/>
      <c r="J270" s="7"/>
      <c r="K270" s="8"/>
      <c r="L270" s="9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s="2" customFormat="1" ht="30.75" customHeight="1" x14ac:dyDescent="0.35">
      <c r="A271" s="6"/>
      <c r="B271" s="19"/>
      <c r="C271" s="6"/>
      <c r="D271" s="6"/>
      <c r="E271" s="6"/>
      <c r="F271" s="11"/>
      <c r="G271" s="11"/>
      <c r="H271" s="6"/>
      <c r="I271" s="7"/>
      <c r="J271" s="7"/>
      <c r="K271" s="8"/>
      <c r="L271" s="9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s="2" customFormat="1" ht="30.75" customHeight="1" x14ac:dyDescent="0.35">
      <c r="A272" s="6"/>
      <c r="B272" s="19"/>
      <c r="C272" s="6"/>
      <c r="D272" s="6"/>
      <c r="E272" s="6"/>
      <c r="F272" s="11"/>
      <c r="G272" s="11"/>
      <c r="H272" s="6"/>
      <c r="I272" s="7"/>
      <c r="J272" s="7"/>
      <c r="K272" s="8"/>
      <c r="L272" s="9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s="2" customFormat="1" ht="30.75" customHeight="1" x14ac:dyDescent="0.35">
      <c r="A273" s="6"/>
      <c r="B273" s="19"/>
      <c r="C273" s="6"/>
      <c r="D273" s="6"/>
      <c r="E273" s="6"/>
      <c r="F273" s="11"/>
      <c r="G273" s="11"/>
      <c r="H273" s="6"/>
      <c r="I273" s="7"/>
      <c r="J273" s="7"/>
      <c r="K273" s="8"/>
      <c r="L273" s="9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s="2" customFormat="1" ht="30.75" customHeight="1" x14ac:dyDescent="0.35">
      <c r="A274" s="6"/>
      <c r="B274" s="19"/>
      <c r="C274" s="6"/>
      <c r="D274" s="6"/>
      <c r="E274" s="6"/>
      <c r="F274" s="11"/>
      <c r="G274" s="11"/>
      <c r="H274" s="6"/>
      <c r="I274" s="7"/>
      <c r="J274" s="7"/>
      <c r="K274" s="8"/>
      <c r="L274" s="9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s="2" customFormat="1" ht="30.75" customHeight="1" x14ac:dyDescent="0.35">
      <c r="A275" s="6"/>
      <c r="B275" s="19"/>
      <c r="C275" s="6"/>
      <c r="D275" s="6"/>
      <c r="E275" s="6"/>
      <c r="F275" s="11"/>
      <c r="G275" s="11"/>
      <c r="H275" s="6"/>
      <c r="I275" s="7"/>
      <c r="J275" s="7"/>
      <c r="K275" s="8"/>
      <c r="L275" s="9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s="2" customFormat="1" ht="30.75" customHeight="1" x14ac:dyDescent="0.35">
      <c r="A276" s="6"/>
      <c r="B276" s="19"/>
      <c r="C276" s="6"/>
      <c r="D276" s="6"/>
      <c r="E276" s="6"/>
      <c r="F276" s="11"/>
      <c r="G276" s="11"/>
      <c r="H276" s="6"/>
      <c r="I276" s="7"/>
      <c r="J276" s="7"/>
      <c r="K276" s="8"/>
      <c r="L276" s="9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s="2" customFormat="1" ht="30.75" customHeight="1" x14ac:dyDescent="0.35">
      <c r="A277" s="6"/>
      <c r="B277" s="19"/>
      <c r="C277" s="6"/>
      <c r="D277" s="6"/>
      <c r="E277" s="6"/>
      <c r="F277" s="11"/>
      <c r="G277" s="11"/>
      <c r="H277" s="6"/>
      <c r="I277" s="7"/>
      <c r="J277" s="7"/>
      <c r="K277" s="8"/>
      <c r="L277" s="9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s="2" customFormat="1" ht="30.75" customHeight="1" x14ac:dyDescent="0.35">
      <c r="A278" s="6"/>
      <c r="B278" s="19"/>
      <c r="C278" s="6"/>
      <c r="D278" s="6"/>
      <c r="E278" s="6"/>
      <c r="F278" s="11"/>
      <c r="G278" s="11"/>
      <c r="H278" s="6"/>
      <c r="I278" s="7"/>
      <c r="J278" s="7"/>
      <c r="K278" s="8"/>
      <c r="L278" s="9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s="2" customFormat="1" ht="30.75" customHeight="1" x14ac:dyDescent="0.35">
      <c r="A279" s="6"/>
      <c r="B279" s="19"/>
      <c r="C279" s="6"/>
      <c r="D279" s="6"/>
      <c r="E279" s="6"/>
      <c r="F279" s="11"/>
      <c r="G279" s="11"/>
      <c r="H279" s="6"/>
      <c r="I279" s="7"/>
      <c r="J279" s="7"/>
      <c r="K279" s="8"/>
      <c r="L279" s="9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s="2" customFormat="1" ht="30.75" customHeight="1" x14ac:dyDescent="0.35">
      <c r="A280" s="6"/>
      <c r="B280" s="19"/>
      <c r="C280" s="6"/>
      <c r="D280" s="6"/>
      <c r="E280" s="6"/>
      <c r="F280" s="11"/>
      <c r="G280" s="11"/>
      <c r="H280" s="6"/>
      <c r="I280" s="7"/>
      <c r="J280" s="7"/>
      <c r="K280" s="8"/>
      <c r="L280" s="9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s="2" customFormat="1" ht="30.75" customHeight="1" x14ac:dyDescent="0.35">
      <c r="A281" s="6"/>
      <c r="B281" s="19"/>
      <c r="C281" s="6"/>
      <c r="D281" s="6"/>
      <c r="E281" s="6"/>
      <c r="F281" s="11"/>
      <c r="G281" s="11"/>
      <c r="H281" s="6"/>
      <c r="I281" s="7"/>
      <c r="J281" s="7"/>
      <c r="K281" s="8"/>
      <c r="L281" s="9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s="2" customFormat="1" ht="30.75" customHeight="1" x14ac:dyDescent="0.35">
      <c r="A282" s="6"/>
      <c r="B282" s="19"/>
      <c r="C282" s="6"/>
      <c r="D282" s="6"/>
      <c r="E282" s="6"/>
      <c r="F282" s="11"/>
      <c r="G282" s="11"/>
      <c r="H282" s="6"/>
      <c r="I282" s="7"/>
      <c r="J282" s="7"/>
      <c r="K282" s="8"/>
      <c r="L282" s="9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s="2" customFormat="1" ht="30.75" customHeight="1" x14ac:dyDescent="0.35">
      <c r="A283" s="6"/>
      <c r="B283" s="19"/>
      <c r="C283" s="6"/>
      <c r="D283" s="6"/>
      <c r="E283" s="6"/>
      <c r="F283" s="11"/>
      <c r="G283" s="11"/>
      <c r="H283" s="6"/>
      <c r="I283" s="7"/>
      <c r="J283" s="7"/>
      <c r="K283" s="8"/>
      <c r="L283" s="9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s="2" customFormat="1" ht="30.75" customHeight="1" x14ac:dyDescent="0.35">
      <c r="A284" s="6"/>
      <c r="B284" s="19"/>
      <c r="C284" s="6"/>
      <c r="D284" s="6"/>
      <c r="E284" s="6"/>
      <c r="F284" s="11"/>
      <c r="G284" s="11"/>
      <c r="H284" s="6"/>
      <c r="I284" s="7"/>
      <c r="J284" s="7"/>
      <c r="K284" s="8"/>
      <c r="L284" s="9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s="2" customFormat="1" ht="30.75" customHeight="1" x14ac:dyDescent="0.35">
      <c r="A285" s="6"/>
      <c r="B285" s="19"/>
      <c r="C285" s="6"/>
      <c r="D285" s="6"/>
      <c r="E285" s="6"/>
      <c r="F285" s="11"/>
      <c r="G285" s="11"/>
      <c r="H285" s="6"/>
      <c r="I285" s="7"/>
      <c r="J285" s="7"/>
      <c r="K285" s="8"/>
      <c r="L285" s="9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s="2" customFormat="1" ht="30.75" customHeight="1" x14ac:dyDescent="0.35">
      <c r="A286" s="6"/>
      <c r="B286" s="19"/>
      <c r="C286" s="6"/>
      <c r="D286" s="6"/>
      <c r="E286" s="6"/>
      <c r="F286" s="11"/>
      <c r="G286" s="11"/>
      <c r="H286" s="6"/>
      <c r="I286" s="7"/>
      <c r="J286" s="7"/>
      <c r="K286" s="8"/>
      <c r="L286" s="9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s="2" customFormat="1" ht="30.75" customHeight="1" x14ac:dyDescent="0.35">
      <c r="A287" s="6"/>
      <c r="B287" s="19"/>
      <c r="C287" s="6"/>
      <c r="D287" s="6"/>
      <c r="E287" s="6"/>
      <c r="F287" s="11"/>
      <c r="G287" s="11"/>
      <c r="H287" s="6"/>
      <c r="I287" s="7"/>
      <c r="J287" s="7"/>
      <c r="K287" s="8"/>
      <c r="L287" s="9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s="2" customFormat="1" ht="30.75" customHeight="1" x14ac:dyDescent="0.35">
      <c r="A288" s="6"/>
      <c r="B288" s="19"/>
      <c r="C288" s="6"/>
      <c r="D288" s="6"/>
      <c r="E288" s="6"/>
      <c r="F288" s="11"/>
      <c r="G288" s="11"/>
      <c r="H288" s="6"/>
      <c r="I288" s="7"/>
      <c r="J288" s="7"/>
      <c r="K288" s="8"/>
      <c r="L288" s="9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s="2" customFormat="1" ht="30.75" customHeight="1" x14ac:dyDescent="0.35">
      <c r="A289" s="6"/>
      <c r="B289" s="19"/>
      <c r="C289" s="6"/>
      <c r="D289" s="6"/>
      <c r="E289" s="6"/>
      <c r="F289" s="11"/>
      <c r="G289" s="11"/>
      <c r="H289" s="6"/>
      <c r="I289" s="7"/>
      <c r="J289" s="7"/>
      <c r="K289" s="8"/>
      <c r="L289" s="9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s="2" customFormat="1" ht="30.75" customHeight="1" x14ac:dyDescent="0.35">
      <c r="A290" s="6"/>
      <c r="B290" s="19"/>
      <c r="C290" s="6"/>
      <c r="D290" s="6"/>
      <c r="E290" s="6"/>
      <c r="F290" s="11"/>
      <c r="G290" s="11"/>
      <c r="H290" s="6"/>
      <c r="I290" s="7"/>
      <c r="J290" s="7"/>
      <c r="K290" s="8"/>
      <c r="L290" s="9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s="2" customFormat="1" ht="30.75" customHeight="1" x14ac:dyDescent="0.35">
      <c r="A291" s="6"/>
      <c r="B291" s="19"/>
      <c r="C291" s="6"/>
      <c r="D291" s="6"/>
      <c r="E291" s="6"/>
      <c r="F291" s="11"/>
      <c r="G291" s="11"/>
      <c r="H291" s="6"/>
      <c r="I291" s="7"/>
      <c r="J291" s="7"/>
      <c r="K291" s="8"/>
      <c r="L291" s="9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s="2" customFormat="1" ht="30.75" customHeight="1" x14ac:dyDescent="0.35">
      <c r="A292" s="6"/>
      <c r="B292" s="19"/>
      <c r="C292" s="6"/>
      <c r="D292" s="6"/>
      <c r="E292" s="6"/>
      <c r="F292" s="11"/>
      <c r="G292" s="11"/>
      <c r="H292" s="6"/>
      <c r="I292" s="7"/>
      <c r="J292" s="7"/>
      <c r="K292" s="8"/>
      <c r="L292" s="9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s="2" customFormat="1" ht="30.75" customHeight="1" x14ac:dyDescent="0.35">
      <c r="A293" s="6"/>
      <c r="B293" s="19"/>
      <c r="C293" s="6"/>
      <c r="D293" s="6"/>
      <c r="E293" s="6"/>
      <c r="F293" s="11"/>
      <c r="G293" s="11"/>
      <c r="H293" s="6"/>
      <c r="I293" s="7"/>
      <c r="J293" s="7"/>
      <c r="K293" s="8"/>
      <c r="L293" s="9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s="2" customFormat="1" ht="30.75" customHeight="1" x14ac:dyDescent="0.35">
      <c r="A294" s="6"/>
      <c r="B294" s="19"/>
      <c r="C294" s="6"/>
      <c r="D294" s="6"/>
      <c r="E294" s="6"/>
      <c r="F294" s="11"/>
      <c r="G294" s="11"/>
      <c r="H294" s="6"/>
      <c r="I294" s="7"/>
      <c r="J294" s="7"/>
      <c r="K294" s="8"/>
      <c r="L294" s="9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s="2" customFormat="1" ht="30.75" customHeight="1" x14ac:dyDescent="0.35">
      <c r="A295" s="6"/>
      <c r="B295" s="19"/>
      <c r="C295" s="6"/>
      <c r="D295" s="6"/>
      <c r="E295" s="6"/>
      <c r="F295" s="11"/>
      <c r="G295" s="11"/>
      <c r="H295" s="6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6"/>
      <c r="B296" s="19"/>
      <c r="C296" s="6"/>
      <c r="D296" s="6"/>
      <c r="E296" s="6"/>
      <c r="F296" s="11"/>
      <c r="G296" s="11"/>
      <c r="H296" s="6"/>
      <c r="I296" s="7"/>
      <c r="J296" s="7"/>
      <c r="K296" s="8"/>
      <c r="L296" s="9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6"/>
      <c r="B297" s="19"/>
      <c r="C297" s="6"/>
      <c r="D297" s="6"/>
      <c r="E297" s="6"/>
      <c r="F297" s="11"/>
      <c r="G297" s="11"/>
      <c r="H297" s="6"/>
      <c r="I297" s="7"/>
      <c r="J297" s="7"/>
      <c r="K297" s="8"/>
      <c r="L297" s="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6"/>
      <c r="B298" s="19"/>
      <c r="C298" s="6"/>
      <c r="D298" s="6"/>
      <c r="E298" s="6"/>
      <c r="F298" s="11"/>
      <c r="G298" s="11"/>
      <c r="H298" s="6"/>
      <c r="I298" s="7"/>
      <c r="J298" s="7"/>
      <c r="K298" s="8"/>
      <c r="L298" s="9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6"/>
      <c r="B299" s="19"/>
      <c r="C299" s="6"/>
      <c r="D299" s="6"/>
      <c r="E299" s="6"/>
      <c r="F299" s="11"/>
      <c r="G299" s="11"/>
      <c r="H299" s="6"/>
      <c r="I299" s="7"/>
      <c r="J299" s="7"/>
      <c r="K299" s="8"/>
      <c r="L299" s="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6"/>
      <c r="B300" s="19"/>
      <c r="C300" s="6"/>
      <c r="D300" s="6"/>
      <c r="E300" s="6"/>
      <c r="F300" s="11"/>
      <c r="G300" s="11"/>
      <c r="H300" s="6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6"/>
      <c r="B301" s="19"/>
      <c r="C301" s="6"/>
      <c r="D301" s="6"/>
      <c r="E301" s="6"/>
      <c r="F301" s="11"/>
      <c r="G301" s="11"/>
      <c r="H301" s="6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6"/>
      <c r="B302" s="19"/>
      <c r="C302" s="6"/>
      <c r="D302" s="6"/>
      <c r="E302" s="6"/>
      <c r="F302" s="11"/>
      <c r="G302" s="11"/>
      <c r="H302" s="6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6"/>
      <c r="B303" s="19"/>
      <c r="C303" s="6"/>
      <c r="D303" s="6"/>
      <c r="E303" s="6"/>
      <c r="F303" s="11"/>
      <c r="G303" s="11"/>
      <c r="H303" s="6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6"/>
      <c r="B304" s="19"/>
      <c r="C304" s="6"/>
      <c r="D304" s="6"/>
      <c r="E304" s="6"/>
      <c r="F304" s="11"/>
      <c r="G304" s="11"/>
      <c r="H304" s="6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6"/>
      <c r="B305" s="19"/>
      <c r="C305" s="6"/>
      <c r="D305" s="6"/>
      <c r="E305" s="6"/>
      <c r="F305" s="11"/>
      <c r="G305" s="11"/>
      <c r="H305" s="6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19"/>
      <c r="C306" s="6"/>
      <c r="D306" s="6"/>
      <c r="E306" s="6"/>
      <c r="F306" s="11"/>
      <c r="G306" s="11"/>
      <c r="H306" s="6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6"/>
      <c r="B307" s="19"/>
      <c r="C307" s="6"/>
      <c r="D307" s="6"/>
      <c r="E307" s="6"/>
      <c r="F307" s="11"/>
      <c r="G307" s="11"/>
      <c r="H307" s="6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6"/>
      <c r="B308" s="19"/>
      <c r="C308" s="6"/>
      <c r="D308" s="6"/>
      <c r="E308" s="6"/>
      <c r="F308" s="11"/>
      <c r="G308" s="11"/>
      <c r="H308" s="6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6"/>
      <c r="B309" s="19"/>
      <c r="C309" s="6"/>
      <c r="D309" s="6"/>
      <c r="E309" s="6"/>
      <c r="F309" s="11"/>
      <c r="G309" s="11"/>
      <c r="H309" s="6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6"/>
      <c r="B310" s="19"/>
      <c r="C310" s="6"/>
      <c r="D310" s="6"/>
      <c r="E310" s="6"/>
      <c r="F310" s="11"/>
      <c r="G310" s="11"/>
      <c r="H310" s="6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6"/>
      <c r="B311" s="19"/>
      <c r="C311" s="6"/>
      <c r="D311" s="6"/>
      <c r="E311" s="6"/>
      <c r="F311" s="11"/>
      <c r="G311" s="11"/>
      <c r="H311" s="6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19"/>
      <c r="C312" s="6"/>
      <c r="D312" s="6"/>
      <c r="E312" s="6"/>
      <c r="F312" s="11"/>
      <c r="G312" s="11"/>
      <c r="H312" s="6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19"/>
      <c r="C313" s="6"/>
      <c r="D313" s="6"/>
      <c r="E313" s="6"/>
      <c r="F313" s="11"/>
      <c r="G313" s="11"/>
      <c r="H313" s="6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19"/>
      <c r="C314" s="6"/>
      <c r="D314" s="6"/>
      <c r="E314" s="6"/>
      <c r="F314" s="11"/>
      <c r="G314" s="11"/>
      <c r="H314" s="6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19"/>
      <c r="C315" s="6"/>
      <c r="D315" s="6"/>
      <c r="E315" s="6"/>
      <c r="F315" s="11"/>
      <c r="G315" s="11"/>
      <c r="H315" s="6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19"/>
      <c r="C316" s="6"/>
      <c r="D316" s="6"/>
      <c r="E316" s="6"/>
      <c r="F316" s="11"/>
      <c r="G316" s="11"/>
      <c r="H316" s="6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19"/>
      <c r="C317" s="6"/>
      <c r="D317" s="6"/>
      <c r="E317" s="6"/>
      <c r="F317" s="11"/>
      <c r="G317" s="11"/>
      <c r="H317" s="6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19"/>
      <c r="C318" s="6"/>
      <c r="D318" s="6"/>
      <c r="E318" s="6"/>
      <c r="F318" s="11"/>
      <c r="G318" s="11"/>
      <c r="H318" s="6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19"/>
      <c r="C319" s="6"/>
      <c r="D319" s="6"/>
      <c r="E319" s="6"/>
      <c r="F319" s="11"/>
      <c r="G319" s="11"/>
      <c r="H319" s="6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19"/>
      <c r="C320" s="6"/>
      <c r="D320" s="6"/>
      <c r="E320" s="6"/>
      <c r="F320" s="11"/>
      <c r="G320" s="11"/>
      <c r="H320" s="6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19"/>
      <c r="C321" s="6"/>
      <c r="D321" s="6"/>
      <c r="E321" s="6"/>
      <c r="F321" s="11"/>
      <c r="G321" s="11"/>
      <c r="H321" s="6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9"/>
      <c r="C322" s="6"/>
      <c r="D322" s="6"/>
      <c r="E322" s="6"/>
      <c r="F322" s="11"/>
      <c r="G322" s="11"/>
      <c r="H322" s="6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9"/>
      <c r="C323" s="6"/>
      <c r="D323" s="6"/>
      <c r="E323" s="6"/>
      <c r="F323" s="11"/>
      <c r="G323" s="11"/>
      <c r="H323" s="6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9"/>
      <c r="C324" s="6"/>
      <c r="D324" s="6"/>
      <c r="E324" s="6"/>
      <c r="F324" s="11"/>
      <c r="G324" s="11"/>
      <c r="H324" s="6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9"/>
      <c r="C325" s="6"/>
      <c r="D325" s="6"/>
      <c r="E325" s="6"/>
      <c r="F325" s="11"/>
      <c r="G325" s="11"/>
      <c r="H325" s="6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9"/>
      <c r="C326" s="6"/>
      <c r="D326" s="6"/>
      <c r="E326" s="6"/>
      <c r="F326" s="11"/>
      <c r="G326" s="11"/>
      <c r="H326" s="6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9"/>
      <c r="C327" s="6"/>
      <c r="D327" s="6"/>
      <c r="E327" s="6"/>
      <c r="F327" s="11"/>
      <c r="G327" s="11"/>
      <c r="H327" s="6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9"/>
      <c r="C328" s="6"/>
      <c r="D328" s="6"/>
      <c r="E328" s="6"/>
      <c r="F328" s="11"/>
      <c r="G328" s="11"/>
      <c r="H328" s="6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9"/>
      <c r="C329" s="6"/>
      <c r="D329" s="6"/>
      <c r="E329" s="6"/>
      <c r="F329" s="11"/>
      <c r="G329" s="11"/>
      <c r="H329" s="6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9"/>
      <c r="C330" s="6"/>
      <c r="D330" s="6"/>
      <c r="E330" s="6"/>
      <c r="F330" s="11"/>
      <c r="G330" s="11"/>
      <c r="H330" s="6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9"/>
      <c r="C331" s="6"/>
      <c r="D331" s="6"/>
      <c r="E331" s="6"/>
      <c r="F331" s="11"/>
      <c r="G331" s="11"/>
      <c r="H331" s="6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9"/>
      <c r="C332" s="6"/>
      <c r="D332" s="6"/>
      <c r="E332" s="6"/>
      <c r="F332" s="11"/>
      <c r="G332" s="11"/>
      <c r="H332" s="6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9"/>
      <c r="C333" s="6"/>
      <c r="D333" s="6"/>
      <c r="E333" s="6"/>
      <c r="F333" s="11"/>
      <c r="G333" s="11"/>
      <c r="H333" s="6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9"/>
      <c r="C334" s="6"/>
      <c r="D334" s="6"/>
      <c r="E334" s="6"/>
      <c r="F334" s="11"/>
      <c r="G334" s="11"/>
      <c r="H334" s="6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9"/>
      <c r="C335" s="6"/>
      <c r="D335" s="6"/>
      <c r="E335" s="6"/>
      <c r="F335" s="11"/>
      <c r="G335" s="11"/>
      <c r="H335" s="6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9"/>
      <c r="C336" s="6"/>
      <c r="D336" s="6"/>
      <c r="E336" s="6"/>
      <c r="F336" s="11"/>
      <c r="G336" s="11"/>
      <c r="H336" s="6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9"/>
      <c r="C337" s="6"/>
      <c r="D337" s="6"/>
      <c r="E337" s="6"/>
      <c r="F337" s="11"/>
      <c r="G337" s="11"/>
      <c r="H337" s="6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9"/>
      <c r="C338" s="6"/>
      <c r="D338" s="6"/>
      <c r="E338" s="6"/>
      <c r="F338" s="11"/>
      <c r="G338" s="11"/>
      <c r="H338" s="6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9"/>
      <c r="C339" s="6"/>
      <c r="D339" s="6"/>
      <c r="E339" s="6"/>
      <c r="F339" s="11"/>
      <c r="G339" s="11"/>
      <c r="H339" s="6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9"/>
      <c r="C340" s="6"/>
      <c r="D340" s="6"/>
      <c r="E340" s="6"/>
      <c r="F340" s="11"/>
      <c r="G340" s="11"/>
      <c r="H340" s="6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9"/>
      <c r="C341" s="6"/>
      <c r="D341" s="6"/>
      <c r="E341" s="6"/>
      <c r="F341" s="11"/>
      <c r="G341" s="11"/>
      <c r="H341" s="6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9"/>
      <c r="C342" s="6"/>
      <c r="D342" s="6"/>
      <c r="E342" s="6"/>
      <c r="F342" s="11"/>
      <c r="G342" s="11"/>
      <c r="H342" s="6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9"/>
      <c r="C343" s="6"/>
      <c r="D343" s="6"/>
      <c r="E343" s="6"/>
      <c r="F343" s="11"/>
      <c r="G343" s="11"/>
      <c r="H343" s="6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9"/>
      <c r="C344" s="6"/>
      <c r="D344" s="6"/>
      <c r="E344" s="6"/>
      <c r="F344" s="11"/>
      <c r="G344" s="11"/>
      <c r="H344" s="6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9"/>
      <c r="C345" s="6"/>
      <c r="D345" s="6"/>
      <c r="E345" s="6"/>
      <c r="F345" s="11"/>
      <c r="G345" s="11"/>
      <c r="H345" s="6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9"/>
      <c r="C346" s="6"/>
      <c r="D346" s="6"/>
      <c r="E346" s="6"/>
      <c r="F346" s="11"/>
      <c r="G346" s="11"/>
      <c r="H346" s="6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9"/>
      <c r="C347" s="6"/>
      <c r="D347" s="6"/>
      <c r="E347" s="6"/>
      <c r="F347" s="11"/>
      <c r="G347" s="11"/>
      <c r="H347" s="6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9"/>
      <c r="C348" s="6"/>
      <c r="D348" s="6"/>
      <c r="E348" s="6"/>
      <c r="F348" s="11"/>
      <c r="G348" s="11"/>
      <c r="H348" s="6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9"/>
      <c r="C349" s="6"/>
      <c r="D349" s="6"/>
      <c r="E349" s="6"/>
      <c r="F349" s="11"/>
      <c r="G349" s="11"/>
      <c r="H349" s="6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9"/>
      <c r="C350" s="6"/>
      <c r="D350" s="6"/>
      <c r="E350" s="6"/>
      <c r="F350" s="11"/>
      <c r="G350" s="11"/>
      <c r="H350" s="6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9"/>
      <c r="C351" s="6"/>
      <c r="D351" s="6"/>
      <c r="E351" s="6"/>
      <c r="F351" s="11"/>
      <c r="G351" s="11"/>
      <c r="H351" s="6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9"/>
      <c r="C352" s="6"/>
      <c r="D352" s="6"/>
      <c r="E352" s="6"/>
      <c r="F352" s="11"/>
      <c r="G352" s="11"/>
      <c r="H352" s="6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9"/>
      <c r="C353" s="6"/>
      <c r="D353" s="6"/>
      <c r="E353" s="6"/>
      <c r="F353" s="11"/>
      <c r="G353" s="11"/>
      <c r="H353" s="6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9"/>
      <c r="C354" s="6"/>
      <c r="D354" s="6"/>
      <c r="E354" s="6"/>
      <c r="F354" s="11"/>
      <c r="G354" s="11"/>
      <c r="H354" s="6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9"/>
      <c r="C355" s="6"/>
      <c r="D355" s="6"/>
      <c r="E355" s="6"/>
      <c r="F355" s="11"/>
      <c r="G355" s="11"/>
      <c r="H355" s="6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9"/>
      <c r="C356" s="6"/>
      <c r="D356" s="6"/>
      <c r="E356" s="6"/>
      <c r="F356" s="11"/>
      <c r="G356" s="11"/>
      <c r="H356" s="6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9"/>
      <c r="C357" s="6"/>
      <c r="D357" s="6"/>
      <c r="E357" s="6"/>
      <c r="F357" s="11"/>
      <c r="G357" s="11"/>
      <c r="H357" s="6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9"/>
      <c r="C358" s="6"/>
      <c r="D358" s="6"/>
      <c r="E358" s="6"/>
      <c r="F358" s="11"/>
      <c r="G358" s="11"/>
      <c r="H358" s="6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9"/>
      <c r="C359" s="6"/>
      <c r="D359" s="6"/>
      <c r="E359" s="6"/>
      <c r="F359" s="11"/>
      <c r="G359" s="11"/>
      <c r="H359" s="6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9"/>
      <c r="C360" s="6"/>
      <c r="D360" s="6"/>
      <c r="E360" s="6"/>
      <c r="F360" s="11"/>
      <c r="G360" s="11"/>
      <c r="H360" s="6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9"/>
      <c r="C361" s="6"/>
      <c r="D361" s="6"/>
      <c r="E361" s="6"/>
      <c r="F361" s="11"/>
      <c r="G361" s="11"/>
      <c r="H361" s="6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9"/>
      <c r="C362" s="6"/>
      <c r="D362" s="6"/>
      <c r="E362" s="6"/>
      <c r="F362" s="11"/>
      <c r="G362" s="11"/>
      <c r="H362" s="6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9"/>
      <c r="C363" s="6"/>
      <c r="D363" s="6"/>
      <c r="E363" s="6"/>
      <c r="F363" s="11"/>
      <c r="G363" s="11"/>
      <c r="H363" s="6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9"/>
      <c r="C364" s="6"/>
      <c r="D364" s="6"/>
      <c r="E364" s="6"/>
      <c r="F364" s="11"/>
      <c r="G364" s="11"/>
      <c r="H364" s="6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9"/>
      <c r="C365" s="6"/>
      <c r="D365" s="6"/>
      <c r="E365" s="6"/>
      <c r="F365" s="11"/>
      <c r="G365" s="11"/>
      <c r="H365" s="6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9"/>
      <c r="C366" s="6"/>
      <c r="D366" s="6"/>
      <c r="E366" s="6"/>
      <c r="F366" s="11"/>
      <c r="G366" s="11"/>
      <c r="H366" s="6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9"/>
      <c r="C367" s="6"/>
      <c r="D367" s="6"/>
      <c r="E367" s="6"/>
      <c r="F367" s="11"/>
      <c r="G367" s="11"/>
      <c r="H367" s="6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9"/>
      <c r="C368" s="6"/>
      <c r="D368" s="6"/>
      <c r="E368" s="6"/>
      <c r="F368" s="11"/>
      <c r="G368" s="11"/>
      <c r="H368" s="6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9"/>
      <c r="C369" s="6"/>
      <c r="D369" s="6"/>
      <c r="E369" s="6"/>
      <c r="F369" s="11"/>
      <c r="G369" s="11"/>
      <c r="H369" s="6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9"/>
      <c r="C370" s="6"/>
      <c r="D370" s="6"/>
      <c r="E370" s="6"/>
      <c r="F370" s="11"/>
      <c r="G370" s="11"/>
      <c r="H370" s="6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9"/>
      <c r="C371" s="6"/>
      <c r="D371" s="6"/>
      <c r="E371" s="6"/>
      <c r="F371" s="11"/>
      <c r="G371" s="11"/>
      <c r="H371" s="6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9"/>
      <c r="C372" s="6"/>
      <c r="D372" s="6"/>
      <c r="E372" s="6"/>
      <c r="F372" s="11"/>
      <c r="G372" s="11"/>
      <c r="H372" s="6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9"/>
      <c r="C373" s="6"/>
      <c r="D373" s="6"/>
      <c r="E373" s="6"/>
      <c r="F373" s="11"/>
      <c r="G373" s="11"/>
      <c r="H373" s="6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9"/>
      <c r="C374" s="6"/>
      <c r="D374" s="6"/>
      <c r="E374" s="6"/>
      <c r="F374" s="11"/>
      <c r="G374" s="11"/>
      <c r="H374" s="6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9"/>
      <c r="C375" s="6"/>
      <c r="D375" s="6"/>
      <c r="E375" s="6"/>
      <c r="F375" s="11"/>
      <c r="G375" s="11"/>
      <c r="H375" s="6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9"/>
      <c r="C376" s="6"/>
      <c r="D376" s="6"/>
      <c r="E376" s="6"/>
      <c r="F376" s="11"/>
      <c r="G376" s="11"/>
      <c r="H376" s="6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9"/>
      <c r="C377" s="6"/>
      <c r="D377" s="6"/>
      <c r="E377" s="6"/>
      <c r="F377" s="11"/>
      <c r="G377" s="11"/>
      <c r="H377" s="6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9"/>
      <c r="C378" s="6"/>
      <c r="D378" s="6"/>
      <c r="E378" s="6"/>
      <c r="F378" s="11"/>
      <c r="G378" s="11"/>
      <c r="H378" s="6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9"/>
      <c r="C379" s="6"/>
      <c r="D379" s="6"/>
      <c r="E379" s="6"/>
      <c r="F379" s="11"/>
      <c r="G379" s="11"/>
      <c r="H379" s="6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9"/>
      <c r="C380" s="6"/>
      <c r="D380" s="6"/>
      <c r="E380" s="6"/>
      <c r="F380" s="11"/>
      <c r="G380" s="11"/>
      <c r="H380" s="6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9"/>
      <c r="C381" s="6"/>
      <c r="D381" s="6"/>
      <c r="E381" s="6"/>
      <c r="F381" s="11"/>
      <c r="G381" s="11"/>
      <c r="H381" s="6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9"/>
      <c r="C382" s="6"/>
      <c r="D382" s="6"/>
      <c r="E382" s="6"/>
      <c r="F382" s="11"/>
      <c r="G382" s="11"/>
      <c r="H382" s="6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9"/>
      <c r="C383" s="6"/>
      <c r="D383" s="6"/>
      <c r="E383" s="6"/>
      <c r="F383" s="11"/>
      <c r="G383" s="11"/>
      <c r="H383" s="6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9"/>
      <c r="C384" s="6"/>
      <c r="D384" s="6"/>
      <c r="E384" s="6"/>
      <c r="F384" s="11"/>
      <c r="G384" s="11"/>
      <c r="H384" s="6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9"/>
      <c r="C385" s="6"/>
      <c r="D385" s="6"/>
      <c r="E385" s="6"/>
      <c r="F385" s="11"/>
      <c r="G385" s="11"/>
      <c r="H385" s="6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9"/>
      <c r="C386" s="6"/>
      <c r="D386" s="6"/>
      <c r="E386" s="6"/>
      <c r="F386" s="11"/>
      <c r="G386" s="11"/>
      <c r="H386" s="6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9"/>
      <c r="C387" s="6"/>
      <c r="D387" s="6"/>
      <c r="E387" s="6"/>
      <c r="F387" s="11"/>
      <c r="G387" s="11"/>
      <c r="H387" s="6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9"/>
      <c r="C388" s="6"/>
      <c r="D388" s="6"/>
      <c r="E388" s="6"/>
      <c r="F388" s="11"/>
      <c r="G388" s="11"/>
      <c r="H388" s="6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9"/>
      <c r="C389" s="6"/>
      <c r="D389" s="6"/>
      <c r="E389" s="6"/>
      <c r="F389" s="11"/>
      <c r="G389" s="11"/>
      <c r="H389" s="6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9"/>
      <c r="C390" s="6"/>
      <c r="D390" s="6"/>
      <c r="E390" s="6"/>
      <c r="F390" s="11"/>
      <c r="G390" s="11"/>
      <c r="H390" s="6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9"/>
      <c r="C391" s="6"/>
      <c r="D391" s="6"/>
      <c r="E391" s="6"/>
      <c r="F391" s="11"/>
      <c r="G391" s="11"/>
      <c r="H391" s="6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9"/>
      <c r="C392" s="6"/>
      <c r="D392" s="6"/>
      <c r="E392" s="6"/>
      <c r="F392" s="11"/>
      <c r="G392" s="11"/>
      <c r="H392" s="6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9"/>
      <c r="C393" s="6"/>
      <c r="D393" s="6"/>
      <c r="E393" s="6"/>
      <c r="F393" s="11"/>
      <c r="G393" s="11"/>
      <c r="H393" s="6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9"/>
      <c r="C394" s="6"/>
      <c r="D394" s="6"/>
      <c r="E394" s="6"/>
      <c r="F394" s="11"/>
      <c r="G394" s="11"/>
      <c r="H394" s="6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9"/>
      <c r="C395" s="6"/>
      <c r="D395" s="6"/>
      <c r="E395" s="6"/>
      <c r="F395" s="11"/>
      <c r="G395" s="11"/>
      <c r="H395" s="6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9"/>
      <c r="C396" s="6"/>
      <c r="D396" s="6"/>
      <c r="E396" s="6"/>
      <c r="F396" s="11"/>
      <c r="G396" s="11"/>
      <c r="H396" s="6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9"/>
      <c r="C397" s="6"/>
      <c r="D397" s="6"/>
      <c r="E397" s="6"/>
      <c r="F397" s="11"/>
      <c r="G397" s="11"/>
      <c r="H397" s="6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9"/>
      <c r="C398" s="6"/>
      <c r="D398" s="6"/>
      <c r="E398" s="6"/>
      <c r="F398" s="11"/>
      <c r="G398" s="11"/>
      <c r="H398" s="6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9"/>
      <c r="C399" s="6"/>
      <c r="D399" s="6"/>
      <c r="E399" s="6"/>
      <c r="F399" s="11"/>
      <c r="G399" s="11"/>
      <c r="H399" s="6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9"/>
      <c r="C400" s="6"/>
      <c r="D400" s="6"/>
      <c r="E400" s="6"/>
      <c r="F400" s="11"/>
      <c r="G400" s="11"/>
      <c r="H400" s="6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9"/>
      <c r="C401" s="6"/>
      <c r="D401" s="6"/>
      <c r="E401" s="6"/>
      <c r="F401" s="11"/>
      <c r="G401" s="11"/>
      <c r="H401" s="6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9"/>
      <c r="C402" s="6"/>
      <c r="D402" s="6"/>
      <c r="E402" s="6"/>
      <c r="F402" s="11"/>
      <c r="G402" s="11"/>
      <c r="H402" s="6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9"/>
      <c r="C403" s="6"/>
      <c r="D403" s="6"/>
      <c r="E403" s="6"/>
      <c r="F403" s="11"/>
      <c r="G403" s="11"/>
      <c r="H403" s="6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9"/>
      <c r="C404" s="6"/>
      <c r="D404" s="6"/>
      <c r="E404" s="6"/>
      <c r="F404" s="11"/>
      <c r="G404" s="11"/>
      <c r="H404" s="6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9"/>
      <c r="C405" s="6"/>
      <c r="D405" s="6"/>
      <c r="E405" s="6"/>
      <c r="F405" s="11"/>
      <c r="G405" s="11"/>
      <c r="H405" s="6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9"/>
      <c r="C406" s="6"/>
      <c r="D406" s="6"/>
      <c r="E406" s="6"/>
      <c r="F406" s="11"/>
      <c r="G406" s="11"/>
      <c r="H406" s="6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9"/>
      <c r="C407" s="6"/>
      <c r="D407" s="6"/>
      <c r="E407" s="6"/>
      <c r="F407" s="11"/>
      <c r="G407" s="11"/>
      <c r="H407" s="6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9"/>
      <c r="C408" s="6"/>
      <c r="D408" s="6"/>
      <c r="E408" s="6"/>
      <c r="F408" s="11"/>
      <c r="G408" s="11"/>
      <c r="H408" s="6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9"/>
      <c r="C409" s="6"/>
      <c r="D409" s="6"/>
      <c r="E409" s="6"/>
      <c r="F409" s="11"/>
      <c r="G409" s="11"/>
      <c r="H409" s="6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9"/>
      <c r="C410" s="6"/>
      <c r="D410" s="6"/>
      <c r="E410" s="6"/>
      <c r="F410" s="11"/>
      <c r="G410" s="11"/>
      <c r="H410" s="6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9"/>
      <c r="C411" s="6"/>
      <c r="D411" s="6"/>
      <c r="E411" s="6"/>
      <c r="F411" s="11"/>
      <c r="G411" s="11"/>
      <c r="H411" s="6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9"/>
      <c r="C412" s="6"/>
      <c r="D412" s="6"/>
      <c r="E412" s="6"/>
      <c r="F412" s="11"/>
      <c r="G412" s="11"/>
      <c r="H412" s="6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9"/>
      <c r="C413" s="6"/>
      <c r="D413" s="6"/>
      <c r="E413" s="6"/>
      <c r="F413" s="11"/>
      <c r="G413" s="11"/>
      <c r="H413" s="6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9"/>
      <c r="C414" s="6"/>
      <c r="D414" s="6"/>
      <c r="E414" s="6"/>
      <c r="F414" s="11"/>
      <c r="G414" s="11"/>
      <c r="H414" s="6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9"/>
      <c r="C415" s="6"/>
      <c r="D415" s="6"/>
      <c r="E415" s="6"/>
      <c r="F415" s="11"/>
      <c r="G415" s="11"/>
      <c r="H415" s="6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9"/>
      <c r="C416" s="6"/>
      <c r="D416" s="6"/>
      <c r="E416" s="6"/>
      <c r="F416" s="11"/>
      <c r="G416" s="11"/>
      <c r="H416" s="6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9"/>
      <c r="C417" s="6"/>
      <c r="D417" s="6"/>
      <c r="E417" s="6"/>
      <c r="F417" s="11"/>
      <c r="G417" s="11"/>
      <c r="H417" s="6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9"/>
      <c r="C418" s="6"/>
      <c r="D418" s="6"/>
      <c r="E418" s="6"/>
      <c r="F418" s="11"/>
      <c r="G418" s="11"/>
      <c r="H418" s="6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9"/>
      <c r="C419" s="6"/>
      <c r="D419" s="6"/>
      <c r="E419" s="6"/>
      <c r="F419" s="11"/>
      <c r="G419" s="11"/>
      <c r="H419" s="6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9"/>
      <c r="C420" s="6"/>
      <c r="D420" s="6"/>
      <c r="E420" s="6"/>
      <c r="F420" s="11"/>
      <c r="G420" s="11"/>
      <c r="H420" s="6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9"/>
      <c r="C421" s="6"/>
      <c r="D421" s="6"/>
      <c r="E421" s="6"/>
      <c r="F421" s="11"/>
      <c r="G421" s="11"/>
      <c r="H421" s="6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9"/>
      <c r="C422" s="6"/>
      <c r="D422" s="6"/>
      <c r="E422" s="6"/>
      <c r="F422" s="11"/>
      <c r="G422" s="11"/>
      <c r="H422" s="6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9"/>
      <c r="C423" s="6"/>
      <c r="D423" s="6"/>
      <c r="E423" s="6"/>
      <c r="F423" s="11"/>
      <c r="G423" s="11"/>
      <c r="H423" s="6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9"/>
      <c r="C424" s="6"/>
      <c r="D424" s="6"/>
      <c r="E424" s="6"/>
      <c r="F424" s="11"/>
      <c r="G424" s="11"/>
      <c r="H424" s="6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9"/>
      <c r="C425" s="6"/>
      <c r="D425" s="6"/>
      <c r="E425" s="6"/>
      <c r="F425" s="11"/>
      <c r="G425" s="11"/>
      <c r="H425" s="6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9"/>
      <c r="C426" s="6"/>
      <c r="D426" s="6"/>
      <c r="E426" s="6"/>
      <c r="F426" s="11"/>
      <c r="G426" s="11"/>
      <c r="H426" s="6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9"/>
      <c r="C427" s="6"/>
      <c r="D427" s="6"/>
      <c r="E427" s="6"/>
      <c r="F427" s="11"/>
      <c r="G427" s="11"/>
      <c r="H427" s="6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9"/>
      <c r="C428" s="6"/>
      <c r="D428" s="6"/>
      <c r="E428" s="6"/>
      <c r="F428" s="11"/>
      <c r="G428" s="11"/>
      <c r="H428" s="6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9"/>
      <c r="C429" s="6"/>
      <c r="D429" s="6"/>
      <c r="E429" s="6"/>
      <c r="F429" s="11"/>
      <c r="G429" s="11"/>
      <c r="H429" s="6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9"/>
      <c r="C430" s="6"/>
      <c r="D430" s="6"/>
      <c r="E430" s="6"/>
      <c r="F430" s="11"/>
      <c r="G430" s="11"/>
      <c r="H430" s="6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9"/>
      <c r="C431" s="6"/>
      <c r="D431" s="6"/>
      <c r="E431" s="6"/>
      <c r="F431" s="11"/>
      <c r="G431" s="11"/>
      <c r="H431" s="6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9"/>
      <c r="C432" s="6"/>
      <c r="D432" s="6"/>
      <c r="E432" s="6"/>
      <c r="F432" s="11"/>
      <c r="G432" s="11"/>
      <c r="H432" s="6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9"/>
      <c r="C433" s="6"/>
      <c r="D433" s="6"/>
      <c r="E433" s="6"/>
      <c r="F433" s="11"/>
      <c r="G433" s="11"/>
      <c r="H433" s="6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9"/>
      <c r="C434" s="6"/>
      <c r="D434" s="6"/>
      <c r="E434" s="6"/>
      <c r="F434" s="11"/>
      <c r="G434" s="11"/>
      <c r="H434" s="6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9"/>
      <c r="C435" s="6"/>
      <c r="D435" s="6"/>
      <c r="E435" s="6"/>
      <c r="F435" s="11"/>
      <c r="G435" s="11"/>
      <c r="H435" s="6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9"/>
      <c r="C436" s="6"/>
      <c r="D436" s="6"/>
      <c r="E436" s="6"/>
      <c r="F436" s="11"/>
      <c r="G436" s="11"/>
      <c r="H436" s="6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9"/>
      <c r="C437" s="6"/>
      <c r="D437" s="6"/>
      <c r="E437" s="6"/>
      <c r="F437" s="11"/>
      <c r="G437" s="11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9"/>
      <c r="C438" s="6"/>
      <c r="D438" s="6"/>
      <c r="E438" s="6"/>
      <c r="F438" s="11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9"/>
      <c r="C439" s="6"/>
      <c r="D439" s="6"/>
      <c r="E439" s="6"/>
      <c r="F439" s="11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9"/>
      <c r="C440" s="6"/>
      <c r="D440" s="6"/>
      <c r="E440" s="6"/>
      <c r="F440" s="11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9"/>
      <c r="C441" s="6"/>
      <c r="D441" s="6"/>
      <c r="E441" s="6"/>
      <c r="F441" s="11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9"/>
      <c r="C442" s="6"/>
      <c r="D442" s="6"/>
      <c r="E442" s="6"/>
      <c r="F442" s="11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9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9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9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9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9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9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9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9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9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9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9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9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9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9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9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9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9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9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9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9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9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</sheetData>
  <conditionalFormatting sqref="F72 F179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2"/>
      <c r="B1" s="32"/>
      <c r="C1" s="32"/>
      <c r="D1" s="32"/>
      <c r="E1" s="32"/>
    </row>
    <row r="2" spans="1:5" ht="16" customHeight="1" x14ac:dyDescent="0.2">
      <c r="A2" s="32"/>
      <c r="B2" s="32"/>
      <c r="C2" s="32"/>
      <c r="D2" s="32"/>
      <c r="E2" s="32"/>
    </row>
    <row r="3" spans="1:5" ht="16" customHeight="1" x14ac:dyDescent="0.2">
      <c r="A3" s="32"/>
      <c r="B3" s="32"/>
      <c r="C3" s="32"/>
      <c r="D3" s="32"/>
      <c r="E3" s="32"/>
    </row>
    <row r="4" spans="1:5" ht="16" customHeight="1" x14ac:dyDescent="0.2">
      <c r="A4" s="32"/>
      <c r="B4" s="32"/>
      <c r="C4" s="32"/>
      <c r="D4" s="32"/>
      <c r="E4" s="32"/>
    </row>
    <row r="5" spans="1:5" ht="16" customHeight="1" x14ac:dyDescent="0.2">
      <c r="A5" s="32"/>
      <c r="B5" s="32"/>
      <c r="C5" s="32"/>
      <c r="D5" s="32"/>
      <c r="E5" s="32"/>
    </row>
    <row r="6" spans="1:5" ht="16" customHeight="1" x14ac:dyDescent="0.2">
      <c r="A6" s="32"/>
      <c r="B6" s="32"/>
      <c r="C6" s="32"/>
      <c r="D6" s="32"/>
      <c r="E6" s="32"/>
    </row>
    <row r="7" spans="1:5" ht="16" customHeight="1" x14ac:dyDescent="0.2">
      <c r="A7" s="32"/>
      <c r="B7" s="32"/>
      <c r="C7" s="32"/>
      <c r="D7" s="32"/>
      <c r="E7" s="32"/>
    </row>
    <row r="8" spans="1:5" ht="16" customHeight="1" x14ac:dyDescent="0.2">
      <c r="A8" s="32"/>
      <c r="B8" s="32"/>
      <c r="C8" s="32"/>
      <c r="D8" s="32"/>
      <c r="E8" s="32"/>
    </row>
    <row r="9" spans="1:5" ht="16" customHeight="1" x14ac:dyDescent="0.2">
      <c r="A9" s="32"/>
      <c r="B9" s="32"/>
      <c r="C9" s="32"/>
      <c r="D9" s="32"/>
      <c r="E9" s="32"/>
    </row>
    <row r="10" spans="1:5" ht="16" customHeight="1" x14ac:dyDescent="0.2">
      <c r="A10" s="32"/>
      <c r="B10" s="32"/>
      <c r="C10" s="32"/>
      <c r="D10" s="32"/>
      <c r="E10" s="32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2"/>
      <c r="B1" s="32"/>
      <c r="C1" s="32"/>
      <c r="D1" s="32"/>
      <c r="E1" s="32"/>
    </row>
    <row r="2" spans="1:5" ht="24" customHeight="1" x14ac:dyDescent="0.3">
      <c r="A2" s="55" t="s">
        <v>49</v>
      </c>
      <c r="B2" s="56">
        <v>0.6</v>
      </c>
      <c r="C2" s="32"/>
      <c r="D2" s="32"/>
      <c r="E2" s="32"/>
    </row>
    <row r="3" spans="1:5" ht="24" customHeight="1" x14ac:dyDescent="0.3">
      <c r="A3" s="55" t="s">
        <v>50</v>
      </c>
      <c r="B3" s="56">
        <v>0.2</v>
      </c>
      <c r="C3" s="32"/>
      <c r="D3" s="32"/>
      <c r="E3" s="32"/>
    </row>
    <row r="4" spans="1:5" ht="24" customHeight="1" x14ac:dyDescent="0.3">
      <c r="A4" s="55" t="s">
        <v>51</v>
      </c>
      <c r="B4" s="56">
        <v>0.2</v>
      </c>
      <c r="C4" s="32"/>
      <c r="D4" s="32"/>
      <c r="E4" s="32"/>
    </row>
    <row r="5" spans="1:5" ht="24" customHeight="1" x14ac:dyDescent="0.3">
      <c r="A5" s="55" t="s">
        <v>52</v>
      </c>
      <c r="B5" s="56">
        <v>0.316</v>
      </c>
      <c r="C5" s="32"/>
      <c r="D5" s="32"/>
      <c r="E5" s="32"/>
    </row>
    <row r="6" spans="1:5" ht="24" customHeight="1" x14ac:dyDescent="0.3">
      <c r="A6" s="55" t="s">
        <v>53</v>
      </c>
      <c r="B6" s="56">
        <v>0.05</v>
      </c>
      <c r="C6" s="32"/>
      <c r="D6" s="32"/>
      <c r="E6" s="32"/>
    </row>
    <row r="7" spans="1:5" ht="24" customHeight="1" x14ac:dyDescent="0.3">
      <c r="A7" s="32"/>
      <c r="B7" s="56"/>
      <c r="C7" s="32"/>
      <c r="D7" s="32"/>
      <c r="E7" s="32"/>
    </row>
    <row r="8" spans="1:5" ht="24" customHeight="1" x14ac:dyDescent="0.3">
      <c r="A8" s="55" t="s">
        <v>54</v>
      </c>
      <c r="B8" s="56">
        <f>SUM(B2:B6)</f>
        <v>1.3660000000000001</v>
      </c>
      <c r="C8" s="32"/>
      <c r="D8" s="32"/>
      <c r="E8" s="32"/>
    </row>
    <row r="9" spans="1:5" ht="15" customHeight="1" x14ac:dyDescent="0.2">
      <c r="A9" s="32"/>
      <c r="B9" s="32"/>
      <c r="C9" s="32"/>
      <c r="D9" s="32"/>
      <c r="E9" s="32"/>
    </row>
    <row r="10" spans="1:5" ht="15" customHeight="1" x14ac:dyDescent="0.2">
      <c r="A10" s="32"/>
      <c r="B10" s="32"/>
      <c r="C10" s="32"/>
      <c r="D10" s="32"/>
      <c r="E10" s="32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2"/>
      <c r="B1" s="32"/>
      <c r="C1" s="32"/>
      <c r="D1" s="32"/>
      <c r="E1" s="32"/>
    </row>
    <row r="2" spans="1:5" ht="16" customHeight="1" x14ac:dyDescent="0.2">
      <c r="A2" s="32"/>
      <c r="B2" s="32"/>
      <c r="C2" s="32"/>
      <c r="D2" s="32"/>
      <c r="E2" s="32"/>
    </row>
    <row r="3" spans="1:5" ht="16" customHeight="1" x14ac:dyDescent="0.2">
      <c r="A3" s="32"/>
      <c r="B3" s="32"/>
      <c r="C3" s="32"/>
      <c r="D3" s="32"/>
      <c r="E3" s="32"/>
    </row>
    <row r="4" spans="1:5" ht="16" customHeight="1" x14ac:dyDescent="0.2">
      <c r="A4" s="32"/>
      <c r="B4" s="32"/>
      <c r="C4" s="32"/>
      <c r="D4" s="32"/>
      <c r="E4" s="32"/>
    </row>
    <row r="5" spans="1:5" ht="16" customHeight="1" x14ac:dyDescent="0.2">
      <c r="A5" s="32"/>
      <c r="B5" s="32"/>
      <c r="C5" s="32"/>
      <c r="D5" s="32"/>
      <c r="E5" s="32"/>
    </row>
    <row r="6" spans="1:5" ht="16" customHeight="1" x14ac:dyDescent="0.2">
      <c r="A6" s="32"/>
      <c r="B6" s="32"/>
      <c r="C6" s="32"/>
      <c r="D6" s="32"/>
      <c r="E6" s="32"/>
    </row>
    <row r="7" spans="1:5" ht="16" customHeight="1" x14ac:dyDescent="0.2">
      <c r="A7" s="32"/>
      <c r="B7" s="32"/>
      <c r="C7" s="32"/>
      <c r="D7" s="32"/>
      <c r="E7" s="32"/>
    </row>
    <row r="8" spans="1:5" ht="16" customHeight="1" x14ac:dyDescent="0.2">
      <c r="A8" s="32"/>
      <c r="B8" s="32"/>
      <c r="C8" s="32"/>
      <c r="D8" s="32"/>
      <c r="E8" s="32"/>
    </row>
    <row r="9" spans="1:5" ht="16" customHeight="1" x14ac:dyDescent="0.2">
      <c r="A9" s="32"/>
      <c r="B9" s="32"/>
      <c r="C9" s="32"/>
      <c r="D9" s="32"/>
      <c r="E9" s="32"/>
    </row>
    <row r="10" spans="1:5" ht="16" customHeight="1" x14ac:dyDescent="0.2">
      <c r="A10" s="32"/>
      <c r="B10" s="32"/>
      <c r="C10" s="32"/>
      <c r="D10" s="32"/>
      <c r="E10" s="32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2024-05-01T22:35:18Z</dcterms:modified>
</cp:coreProperties>
</file>