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Dropbox/MHFT Staff/2 Today's Sheets/"/>
    </mc:Choice>
  </mc:AlternateContent>
  <xr:revisionPtr revIDLastSave="0" documentId="13_ncr:1_{8B31FC86-38F0-AB4E-86F8-34A2186A8A5A}" xr6:coauthVersionLast="47" xr6:coauthVersionMax="47" xr10:uidLastSave="{00000000-0000-0000-0000-000000000000}"/>
  <bookViews>
    <workbookView xWindow="0" yWindow="500" windowWidth="28800" windowHeight="1580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7" i="1" l="1"/>
  <c r="N67" i="1" s="1"/>
  <c r="I66" i="1"/>
  <c r="N66" i="1" s="1"/>
  <c r="J66" i="1" l="1"/>
  <c r="O66" i="1" s="1"/>
  <c r="F6" i="1" l="1"/>
  <c r="O282" i="1" l="1"/>
  <c r="O281" i="1" l="1"/>
  <c r="O280" i="1" l="1"/>
  <c r="O279" i="1" l="1"/>
  <c r="O277" i="1" l="1"/>
  <c r="O276" i="1"/>
  <c r="O275" i="1" l="1"/>
  <c r="O274" i="1"/>
  <c r="O273" i="1" l="1"/>
  <c r="O272" i="1" l="1"/>
  <c r="O271" i="1" l="1"/>
  <c r="O270" i="1" l="1"/>
  <c r="O269" i="1" l="1"/>
  <c r="O268" i="1" l="1"/>
  <c r="O267" i="1" l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3" i="1"/>
  <c r="O232" i="1" l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2" i="1"/>
  <c r="O193" i="1"/>
  <c r="O191" i="1"/>
  <c r="O190" i="1"/>
  <c r="O189" i="1"/>
  <c r="O188" i="1" l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4" i="1" l="1"/>
  <c r="O173" i="1"/>
  <c r="O172" i="1"/>
  <c r="O171" i="1" l="1"/>
  <c r="O170" i="1"/>
  <c r="O169" i="1" l="1"/>
  <c r="O168" i="1" l="1"/>
  <c r="O167" i="1" l="1"/>
  <c r="O166" i="1" l="1"/>
  <c r="O165" i="1" l="1"/>
  <c r="O164" i="1"/>
  <c r="O163" i="1"/>
  <c r="O162" i="1" l="1"/>
  <c r="O161" i="1" l="1"/>
  <c r="O160" i="1"/>
  <c r="O159" i="1" l="1"/>
  <c r="O158" i="1" l="1"/>
  <c r="O157" i="1" l="1"/>
  <c r="O156" i="1" l="1"/>
  <c r="O155" i="1"/>
  <c r="O154" i="1"/>
  <c r="O153" i="1" l="1"/>
  <c r="O152" i="1" l="1"/>
  <c r="O151" i="1" l="1"/>
  <c r="O150" i="1" l="1"/>
  <c r="O149" i="1" l="1"/>
  <c r="O148" i="1" l="1"/>
  <c r="O147" i="1"/>
  <c r="O146" i="1"/>
  <c r="O145" i="1" l="1"/>
  <c r="O144" i="1"/>
  <c r="O143" i="1" l="1"/>
  <c r="O142" i="1"/>
  <c r="O141" i="1" l="1"/>
  <c r="O140" i="1" l="1"/>
  <c r="O139" i="1" l="1"/>
  <c r="O138" i="1" l="1"/>
  <c r="O137" i="1" l="1"/>
  <c r="O136" i="1" l="1"/>
  <c r="O135" i="1"/>
  <c r="O134" i="1" l="1"/>
  <c r="O133" i="1" l="1"/>
  <c r="O132" i="1" l="1"/>
  <c r="O131" i="1" l="1"/>
  <c r="O130" i="1" l="1"/>
  <c r="O129" i="1" l="1"/>
  <c r="I8" i="4" l="1"/>
  <c r="N8" i="4" s="1"/>
  <c r="I7" i="4"/>
  <c r="N7" i="4" s="1"/>
  <c r="O128" i="1"/>
  <c r="J7" i="4" l="1"/>
  <c r="O7" i="4" s="1"/>
  <c r="O126" i="1" l="1"/>
  <c r="O125" i="1" l="1"/>
  <c r="O124" i="1" l="1"/>
  <c r="O123" i="1" l="1"/>
  <c r="O122" i="1" l="1"/>
  <c r="O121" i="1"/>
  <c r="O120" i="1"/>
  <c r="F7" i="1" l="1"/>
  <c r="F10" i="1" s="1"/>
  <c r="O119" i="1"/>
  <c r="F13" i="1" l="1"/>
  <c r="F27" i="1" s="1"/>
  <c r="O118" i="1"/>
  <c r="O117" i="1"/>
  <c r="O116" i="1" l="1"/>
  <c r="O115" i="1" l="1"/>
  <c r="O114" i="1" l="1"/>
  <c r="O113" i="1" l="1"/>
  <c r="O112" i="1"/>
  <c r="O111" i="1" l="1"/>
  <c r="O110" i="1"/>
  <c r="O109" i="1" l="1"/>
  <c r="O108" i="1"/>
  <c r="O107" i="1" l="1"/>
  <c r="O106" i="1"/>
  <c r="O105" i="1" l="1"/>
  <c r="O104" i="1" l="1"/>
  <c r="O103" i="1" l="1"/>
  <c r="O102" i="1"/>
  <c r="O101" i="1" l="1"/>
  <c r="O100" i="1" l="1"/>
  <c r="O99" i="1"/>
  <c r="O98" i="1" l="1"/>
  <c r="O97" i="1"/>
  <c r="O96" i="1"/>
  <c r="O95" i="1" l="1"/>
  <c r="O94" i="1" l="1"/>
  <c r="O93" i="1" l="1"/>
  <c r="O92" i="1" l="1"/>
  <c r="O91" i="1" l="1"/>
  <c r="O89" i="1" l="1"/>
  <c r="N90" i="1"/>
  <c r="O90" i="1" l="1"/>
  <c r="O88" i="1"/>
  <c r="O86" i="1" l="1"/>
  <c r="O84" i="1" l="1"/>
  <c r="B8" i="2" l="1"/>
</calcChain>
</file>

<file path=xl/sharedStrings.xml><?xml version="1.0" encoding="utf-8"?>
<sst xmlns="http://schemas.openxmlformats.org/spreadsheetml/2006/main" count="960" uniqueCount="361">
  <si>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</si>
  <si>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</si>
  <si>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</si>
  <si>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</si>
  <si>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</si>
  <si>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</si>
  <si>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</si>
  <si>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</si>
  <si>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</si>
  <si>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</si>
  <si>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</si>
  <si>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</si>
  <si>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</si>
  <si>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</si>
  <si>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</si>
  <si>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</si>
  <si>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</si>
  <si>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</si>
  <si>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</si>
  <si>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</si>
  <si>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</si>
  <si>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</si>
  <si>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</si>
  <si>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</si>
  <si>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</si>
  <si>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</si>
  <si>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</si>
  <si>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</si>
  <si>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</si>
  <si>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</si>
  <si>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</si>
  <si>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</si>
  <si>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</si>
  <si>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</si>
  <si>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</si>
  <si>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</si>
  <si>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</si>
  <si>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</si>
  <si>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</si>
  <si>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</si>
  <si>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</si>
  <si>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</si>
  <si>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</si>
  <si>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</si>
  <si>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</si>
  <si>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</si>
  <si>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</si>
  <si>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</si>
  <si>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</si>
  <si>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</si>
  <si>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</si>
  <si>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</si>
  <si>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</si>
  <si>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</si>
  <si>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</si>
  <si>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</si>
  <si>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</si>
  <si>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</si>
  <si>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</si>
  <si>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</si>
  <si>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</si>
  <si>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</si>
  <si>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</si>
  <si>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</si>
  <si>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</si>
  <si>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</si>
  <si>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</si>
  <si>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</si>
  <si>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</si>
  <si>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</si>
  <si>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</si>
  <si>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</si>
  <si>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</si>
  <si>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</si>
  <si>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</si>
  <si>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</si>
  <si>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</si>
  <si>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</si>
  <si>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</si>
  <si>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</si>
  <si>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</si>
  <si>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</si>
  <si>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</si>
  <si>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</si>
  <si>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</si>
  <si>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</si>
  <si>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</si>
  <si>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</si>
  <si>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</si>
  <si>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</si>
  <si>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</si>
  <si>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</si>
  <si>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</si>
  <si>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</si>
  <si>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</si>
  <si>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</si>
  <si>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</si>
  <si>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</si>
  <si>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</si>
  <si>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</si>
  <si>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</si>
  <si>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</si>
  <si>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</si>
  <si>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</si>
  <si>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</si>
  <si>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</si>
  <si>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</si>
  <si>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</si>
  <si>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</si>
  <si>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</si>
  <si>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</si>
  <si>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</si>
  <si>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</si>
  <si>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</si>
  <si>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</si>
  <si>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</si>
  <si>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</si>
  <si>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</si>
  <si>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</si>
  <si>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</si>
  <si>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</si>
  <si>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</si>
  <si>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</si>
  <si>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</si>
  <si>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</si>
  <si>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</si>
  <si>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</si>
  <si>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</si>
  <si>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</si>
  <si>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</si>
  <si>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</si>
  <si>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</si>
  <si>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</si>
  <si>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</si>
  <si>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</si>
  <si>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</si>
  <si>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</si>
  <si>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</si>
  <si>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</si>
  <si>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</si>
  <si>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</si>
  <si>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</si>
  <si>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</si>
  <si>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</si>
  <si>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</si>
  <si>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</si>
  <si>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</si>
  <si>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</si>
  <si>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</si>
  <si>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</si>
  <si>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</si>
  <si>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</si>
  <si>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</si>
  <si>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</si>
  <si>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</si>
  <si>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</si>
  <si>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</si>
  <si>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</si>
  <si>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</si>
  <si>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</si>
  <si>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</si>
  <si>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</si>
  <si>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</si>
  <si>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</si>
  <si>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</si>
  <si>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</si>
  <si>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</si>
  <si>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</si>
  <si>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</si>
  <si>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</si>
  <si>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</si>
  <si>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</si>
  <si>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</si>
  <si>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</si>
  <si>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</si>
  <si>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</si>
  <si>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</si>
  <si>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</si>
  <si>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</si>
  <si>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</si>
  <si>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</si>
  <si>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</si>
  <si>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</si>
  <si>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</si>
  <si>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</si>
  <si>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</si>
  <si>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</si>
  <si>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</si>
  <si>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</si>
  <si>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</si>
  <si>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</si>
  <si>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</si>
  <si>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</si>
  <si>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</si>
  <si>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</si>
  <si>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</si>
  <si>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</si>
  <si>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</si>
  <si>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</si>
  <si>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</si>
  <si>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</si>
  <si>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</si>
  <si>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</si>
  <si>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</si>
  <si>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</si>
  <si>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</si>
  <si>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</si>
  <si>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</si>
  <si>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</si>
  <si>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</si>
  <si>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</si>
  <si>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</si>
  <si>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</si>
  <si>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</si>
  <si>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</si>
  <si>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</si>
  <si>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</si>
  <si>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</si>
  <si>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</si>
  <si>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</si>
  <si>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</si>
  <si>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</si>
  <si>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</si>
  <si>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</si>
  <si>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</si>
  <si>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</si>
  <si>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</si>
  <si>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</si>
  <si>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</si>
  <si>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</si>
  <si>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</si>
  <si>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</si>
  <si>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</si>
  <si>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</si>
  <si>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</si>
  <si>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</si>
  <si>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</si>
  <si>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</si>
  <si>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</si>
  <si>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</si>
  <si>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</si>
  <si>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</si>
  <si>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</si>
  <si>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</si>
  <si>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</si>
  <si>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</si>
  <si>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</si>
  <si>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</si>
  <si>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</si>
  <si>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</si>
  <si>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</si>
  <si>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</si>
  <si>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</si>
  <si>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</si>
  <si>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</si>
  <si>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</si>
  <si>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</si>
  <si>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</si>
  <si>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</si>
  <si>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</si>
  <si>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</si>
  <si>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</si>
  <si>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</si>
  <si>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</si>
  <si>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</si>
  <si>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</si>
  <si>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</si>
  <si>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</si>
  <si>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</si>
  <si>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</si>
  <si>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</si>
  <si>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</si>
  <si>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</si>
  <si>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</si>
  <si>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</si>
  <si>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</si>
  <si>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</si>
  <si>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</si>
  <si>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</si>
  <si>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</si>
  <si>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</si>
  <si>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</si>
  <si>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</si>
  <si>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</si>
  <si>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</si>
  <si>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</si>
  <si>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</si>
  <si>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</si>
  <si>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</si>
  <si>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</si>
  <si>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</si>
  <si>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</si>
  <si>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</si>
  <si>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</si>
  <si>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</si>
  <si>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</si>
  <si>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</si>
  <si>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</si>
  <si>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</si>
  <si>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</si>
  <si>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</si>
  <si>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</si>
  <si>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</si>
  <si>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</si>
  <si>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</si>
  <si>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</si>
  <si>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</si>
  <si>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</si>
  <si>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</si>
  <si>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</si>
  <si>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</si>
  <si>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</si>
  <si>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</si>
  <si>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</si>
  <si>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</si>
  <si>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</si>
  <si>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</si>
  <si>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</si>
  <si>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</si>
  <si>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</si>
  <si>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</si>
  <si>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2025 realized</t>
  </si>
  <si>
    <t>2025 unrealized</t>
  </si>
  <si>
    <t>2025 Year To date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</si>
  <si>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</si>
  <si>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</si>
  <si>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</si>
  <si>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</si>
  <si>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</si>
  <si>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</si>
  <si>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</si>
  <si>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</si>
  <si>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</si>
  <si>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</si>
  <si>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</si>
  <si>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</si>
  <si>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</si>
  <si>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</si>
  <si>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</si>
  <si>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</si>
  <si>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</si>
  <si>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TXN 6/ $170-$175 call spread</t>
  </si>
  <si>
    <t>PANW 6/ $160-$170 call spread</t>
  </si>
  <si>
    <t>CRWD 6/ $435-$440 call spread</t>
  </si>
  <si>
    <t>PANW 7/ $180-$185 call spread</t>
  </si>
  <si>
    <t>DDOG 7/ $105-$110 call spread</t>
  </si>
  <si>
    <t>NET 7/ $150-$155 call spread</t>
  </si>
  <si>
    <t>CRWD 7/ $440-$450 call spread</t>
  </si>
  <si>
    <t>PLTR 7/ $120-$125 call spread</t>
  </si>
  <si>
    <t>QCOM 6/ $130-$135 call spread</t>
  </si>
  <si>
    <t>AMZN 9/ $195-$200 call spread</t>
  </si>
  <si>
    <t>MSFT 9/ $490-$495 call spread</t>
  </si>
  <si>
    <t>AAPL 9/ $210-$215 call spread</t>
  </si>
  <si>
    <t>UBER 9/ $98-$103 call spread</t>
  </si>
  <si>
    <t>NVDA 9/ $154-$158 call spread</t>
  </si>
  <si>
    <t>PLTR 9/ $140-$145 call spread</t>
  </si>
  <si>
    <t>(PLTR) 11/ $145 call</t>
  </si>
  <si>
    <t>(PLTR) 11/ $150 call</t>
  </si>
  <si>
    <t>PLTR 11/ $145-$150 call spread</t>
  </si>
  <si>
    <t>OCTOBER 2025 Month to Date</t>
  </si>
  <si>
    <t>NVDA 10/ $160-$165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</si>
</sst>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85"/>
  <sheetViews>
    <sheetView tabSelected="1" topLeftCell="C4" zoomScaleNormal="40" zoomScalePageLayoutView="64" workbookViewId="0">
      <selection activeCell="F13" sqref="F1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45946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SUM(N353:N398)</f>
        <v>0.14729999999999996</v>
      </c>
      <c r="G6" s="3" t="s">
        <v>321</v>
      </c>
      <c r="H6" s="3"/>
      <c r="N6" s="18"/>
      <c r="O6" s="18"/>
    </row>
    <row r="7" spans="1:15" x14ac:dyDescent="0.35">
      <c r="A7" s="16"/>
      <c r="B7" s="17"/>
      <c r="F7" s="18">
        <f>SUM(J51:J81)</f>
        <v>0</v>
      </c>
      <c r="G7" s="3" t="s">
        <v>322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SUM(F6+F7)-(12.61%)</f>
        <v>2.1199999999999969E-2</v>
      </c>
      <c r="G10" s="23" t="s">
        <v>359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0.14729999999999996</v>
      </c>
      <c r="G13" s="3" t="s">
        <v>323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358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</f>
        <v>1.7485999999999999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0.1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x14ac:dyDescent="0.35">
      <c r="A52" s="36"/>
      <c r="B52" s="37"/>
      <c r="C52" s="38"/>
      <c r="D52" s="38"/>
      <c r="E52" s="39"/>
      <c r="F52" s="40"/>
      <c r="G52" s="41"/>
      <c r="H52" s="76"/>
      <c r="I52" s="49"/>
      <c r="J52" s="42"/>
      <c r="K52" s="43"/>
      <c r="L52" s="44"/>
      <c r="M52" s="43"/>
      <c r="N52" s="45"/>
      <c r="O52" s="42"/>
      <c r="P52" s="39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6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6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6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6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6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6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6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6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6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54">
        <v>45939</v>
      </c>
      <c r="B66" s="46"/>
      <c r="C66" s="38" t="s">
        <v>356</v>
      </c>
      <c r="D66" s="38" t="s">
        <v>44</v>
      </c>
      <c r="E66" s="38" t="s">
        <v>45</v>
      </c>
      <c r="F66" s="55">
        <v>150</v>
      </c>
      <c r="G66" s="56">
        <v>41.2</v>
      </c>
      <c r="H66" s="75">
        <v>38</v>
      </c>
      <c r="I66" s="49">
        <f>(G66-H66)/(G66)*(-G66*100*P66)/100000</f>
        <v>-7.6800000000000063E-2</v>
      </c>
      <c r="J66" s="49">
        <f>I66+I67</f>
        <v>0</v>
      </c>
      <c r="K66" s="57">
        <v>0.1</v>
      </c>
      <c r="L66" s="58">
        <v>1</v>
      </c>
      <c r="M66" s="57">
        <v>0.1</v>
      </c>
      <c r="N66" s="42">
        <f>I66</f>
        <v>-7.6800000000000063E-2</v>
      </c>
      <c r="O66" s="59">
        <f>J66*10</f>
        <v>0</v>
      </c>
      <c r="P66" s="39">
        <v>24</v>
      </c>
    </row>
    <row r="67" spans="1:16" s="27" customFormat="1" x14ac:dyDescent="0.35">
      <c r="A67" s="36">
        <v>45939</v>
      </c>
      <c r="B67" s="37"/>
      <c r="C67" s="38" t="s">
        <v>357</v>
      </c>
      <c r="D67" s="38" t="s">
        <v>44</v>
      </c>
      <c r="E67" s="39" t="s">
        <v>65</v>
      </c>
      <c r="F67" s="40">
        <v>150</v>
      </c>
      <c r="G67" s="41">
        <v>37.1</v>
      </c>
      <c r="H67" s="76">
        <v>33.9</v>
      </c>
      <c r="I67" s="49">
        <f>(G67-H67)/(G67)*(-G67*100*P67)/100000</f>
        <v>7.6800000000000063E-2</v>
      </c>
      <c r="J67" s="42"/>
      <c r="K67" s="43"/>
      <c r="L67" s="44"/>
      <c r="M67" s="43"/>
      <c r="N67" s="45">
        <f>I67</f>
        <v>7.6800000000000063E-2</v>
      </c>
      <c r="O67" s="42"/>
      <c r="P67" s="39">
        <v>-24</v>
      </c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6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6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x14ac:dyDescent="0.35">
      <c r="A72" s="36"/>
      <c r="B72" s="37"/>
      <c r="C72" s="38"/>
      <c r="D72" s="38"/>
      <c r="E72" s="39"/>
      <c r="F72" s="40"/>
      <c r="G72" s="41"/>
      <c r="H72" s="76"/>
      <c r="I72" s="49"/>
      <c r="J72" s="42"/>
      <c r="K72" s="43"/>
      <c r="L72" s="44"/>
      <c r="M72" s="43"/>
      <c r="N72" s="45"/>
      <c r="O72" s="42"/>
      <c r="P72" s="39"/>
    </row>
    <row r="73" spans="1:16" s="27" customFormat="1" x14ac:dyDescent="0.35">
      <c r="A73" s="36"/>
      <c r="B73" s="37"/>
      <c r="C73" s="38"/>
      <c r="D73" s="38"/>
      <c r="E73" s="39"/>
      <c r="F73" s="40"/>
      <c r="G73" s="41"/>
      <c r="H73" s="76"/>
      <c r="I73" s="49"/>
      <c r="J73" s="42"/>
      <c r="K73" s="43"/>
      <c r="L73" s="44"/>
      <c r="M73" s="43"/>
      <c r="N73" s="45"/>
      <c r="O73" s="42"/>
      <c r="P73" s="39"/>
    </row>
    <row r="74" spans="1:16" s="27" customFormat="1" x14ac:dyDescent="0.35">
      <c r="A74" s="36"/>
      <c r="B74" s="37"/>
      <c r="C74" s="38"/>
      <c r="D74" s="38"/>
      <c r="E74" s="39"/>
      <c r="F74" s="40"/>
      <c r="G74" s="41"/>
      <c r="H74" s="76"/>
      <c r="I74" s="49"/>
      <c r="J74" s="42"/>
      <c r="K74" s="43"/>
      <c r="L74" s="44"/>
      <c r="M74" s="43"/>
      <c r="N74" s="45"/>
      <c r="O74" s="42"/>
      <c r="P74" s="39"/>
    </row>
    <row r="75" spans="1:16" s="27" customFormat="1" x14ac:dyDescent="0.35">
      <c r="A75" s="36"/>
      <c r="B75" s="37"/>
      <c r="C75" s="38"/>
      <c r="D75" s="38"/>
      <c r="E75" s="39"/>
      <c r="F75" s="40"/>
      <c r="G75" s="41"/>
      <c r="H75" s="76"/>
      <c r="I75" s="49"/>
      <c r="J75" s="42"/>
      <c r="K75" s="43"/>
      <c r="L75" s="44"/>
      <c r="M75" s="43"/>
      <c r="N75" s="45"/>
      <c r="O75" s="42"/>
      <c r="P75" s="39"/>
    </row>
    <row r="76" spans="1:16" s="27" customFormat="1" x14ac:dyDescent="0.35">
      <c r="A76" s="36"/>
      <c r="B76" s="37"/>
      <c r="C76" s="38"/>
      <c r="D76" s="38"/>
      <c r="E76" s="39"/>
      <c r="F76" s="40"/>
      <c r="G76" s="41"/>
      <c r="H76" s="76"/>
      <c r="I76" s="49"/>
      <c r="J76" s="42"/>
      <c r="K76" s="43"/>
      <c r="L76" s="44"/>
      <c r="M76" s="43"/>
      <c r="N76" s="45"/>
      <c r="O76" s="42"/>
      <c r="P76" s="39"/>
    </row>
    <row r="77" spans="1:16" s="27" customFormat="1" x14ac:dyDescent="0.35">
      <c r="A77" s="36"/>
      <c r="B77" s="37"/>
      <c r="C77" s="38"/>
      <c r="D77" s="38"/>
      <c r="E77" s="39"/>
      <c r="F77" s="40"/>
      <c r="G77" s="41"/>
      <c r="H77" s="76"/>
      <c r="I77" s="49"/>
      <c r="J77" s="42"/>
      <c r="K77" s="43"/>
      <c r="L77" s="44"/>
      <c r="M77" s="43"/>
      <c r="N77" s="45"/>
      <c r="O77" s="42"/>
      <c r="P77" s="39"/>
    </row>
    <row r="78" spans="1:16" s="27" customFormat="1" ht="47" x14ac:dyDescent="0.55000000000000004">
      <c r="A78" s="36"/>
      <c r="B78" s="37"/>
      <c r="F78" s="28"/>
      <c r="G78" s="28"/>
      <c r="H78" s="34"/>
      <c r="I78" s="29"/>
      <c r="J78" s="29"/>
      <c r="K78" s="30"/>
      <c r="L78" s="31"/>
    </row>
    <row r="79" spans="1:16" s="27" customFormat="1" ht="47" x14ac:dyDescent="0.55000000000000004">
      <c r="A79" s="36"/>
      <c r="B79" s="37"/>
      <c r="F79" s="28"/>
      <c r="G79" s="28"/>
      <c r="H79" s="34"/>
      <c r="I79" s="29"/>
      <c r="J79" s="29"/>
      <c r="K79" s="30"/>
      <c r="L79" s="31"/>
    </row>
    <row r="80" spans="1:16" s="39" customFormat="1" x14ac:dyDescent="0.35">
      <c r="A80" s="36"/>
      <c r="B80" s="37"/>
      <c r="C80" s="38"/>
      <c r="D80" s="38"/>
      <c r="F80" s="40"/>
      <c r="G80" s="41"/>
      <c r="H80" s="73"/>
      <c r="I80" s="49"/>
      <c r="J80" s="42"/>
      <c r="K80" s="43"/>
      <c r="L80" s="44"/>
      <c r="M80" s="43"/>
      <c r="N80" s="45"/>
      <c r="O80" s="42"/>
    </row>
    <row r="81" spans="1:16" s="35" customFormat="1" x14ac:dyDescent="0.35">
      <c r="A81" s="36"/>
      <c r="B81" s="37"/>
      <c r="C81" s="38"/>
      <c r="D81" s="38"/>
      <c r="E81" s="39"/>
      <c r="F81" s="40"/>
      <c r="G81" s="41"/>
      <c r="I81" s="49"/>
      <c r="J81" s="42"/>
      <c r="K81" s="43"/>
      <c r="L81" s="44"/>
      <c r="M81" s="43"/>
      <c r="N81" s="45"/>
      <c r="O81" s="42"/>
      <c r="P81" s="39"/>
    </row>
    <row r="82" spans="1:16" s="35" customFormat="1" x14ac:dyDescent="0.35">
      <c r="A82" s="36"/>
      <c r="B82" s="37"/>
      <c r="C82" s="72">
        <v>2019</v>
      </c>
      <c r="D82" s="38"/>
      <c r="E82" s="39"/>
      <c r="F82" s="40"/>
      <c r="G82" s="41"/>
      <c r="H82" s="73"/>
      <c r="I82" s="49"/>
      <c r="J82" s="42"/>
      <c r="K82" s="43"/>
      <c r="L82" s="44"/>
      <c r="M82" s="43"/>
      <c r="N82" s="45"/>
      <c r="O82" s="42"/>
      <c r="P82" s="39"/>
    </row>
    <row r="83" spans="1:16" s="35" customFormat="1" x14ac:dyDescent="0.35">
      <c r="A83" s="54">
        <v>43467</v>
      </c>
      <c r="B83" s="37"/>
      <c r="C83" s="38"/>
      <c r="D83" s="38"/>
      <c r="E83" s="39"/>
      <c r="F83" s="40"/>
      <c r="G83" s="41"/>
      <c r="H83" s="73"/>
      <c r="I83" s="49"/>
      <c r="J83" s="42"/>
      <c r="K83" s="43"/>
      <c r="L83" s="44"/>
      <c r="M83" s="43"/>
      <c r="N83" s="45"/>
      <c r="O83" s="42"/>
      <c r="P83" s="39"/>
    </row>
    <row r="84" spans="1:16" s="38" customFormat="1" x14ac:dyDescent="0.35">
      <c r="A84" s="54">
        <v>43468</v>
      </c>
      <c r="B84" s="46">
        <v>43469</v>
      </c>
      <c r="C84" s="38" t="s">
        <v>48</v>
      </c>
      <c r="D84" s="38" t="s">
        <v>44</v>
      </c>
      <c r="E84" s="38" t="s">
        <v>45</v>
      </c>
      <c r="F84" s="55">
        <v>125</v>
      </c>
      <c r="G84" s="60">
        <v>8.6</v>
      </c>
      <c r="H84" s="60">
        <v>8.6999999999999993</v>
      </c>
      <c r="I84" s="49"/>
      <c r="J84" s="49"/>
      <c r="K84" s="57">
        <v>0.1</v>
      </c>
      <c r="L84" s="58">
        <v>1</v>
      </c>
      <c r="M84" s="57">
        <v>0.1</v>
      </c>
      <c r="N84" s="42">
        <v>1.6000000000000001E-3</v>
      </c>
      <c r="O84" s="59">
        <f>N84*10</f>
        <v>1.6E-2</v>
      </c>
      <c r="P84" s="38">
        <v>12</v>
      </c>
    </row>
    <row r="85" spans="1:16" s="38" customFormat="1" x14ac:dyDescent="0.35">
      <c r="A85" s="54">
        <v>43467</v>
      </c>
      <c r="B85" s="46">
        <v>43474</v>
      </c>
      <c r="C85" s="38" t="s">
        <v>47</v>
      </c>
      <c r="D85" s="38" t="s">
        <v>44</v>
      </c>
      <c r="E85" s="38" t="s">
        <v>45</v>
      </c>
      <c r="F85" s="55">
        <v>105</v>
      </c>
      <c r="G85" s="56">
        <v>8.6999999999999993</v>
      </c>
      <c r="H85" s="61">
        <v>9.6999999999999993</v>
      </c>
      <c r="I85" s="45"/>
      <c r="J85" s="45"/>
      <c r="K85" s="57">
        <v>0.1</v>
      </c>
      <c r="L85" s="58">
        <v>1</v>
      </c>
      <c r="M85" s="57">
        <v>0.1</v>
      </c>
      <c r="N85" s="45">
        <v>1.15E-2</v>
      </c>
      <c r="O85" s="62">
        <v>0.1149</v>
      </c>
      <c r="P85" s="38">
        <v>12</v>
      </c>
    </row>
    <row r="86" spans="1:16" s="38" customFormat="1" x14ac:dyDescent="0.35">
      <c r="A86" s="54">
        <v>43467</v>
      </c>
      <c r="B86" s="46">
        <v>43479</v>
      </c>
      <c r="C86" s="38" t="s">
        <v>49</v>
      </c>
      <c r="D86" s="38" t="s">
        <v>44</v>
      </c>
      <c r="E86" s="38" t="s">
        <v>45</v>
      </c>
      <c r="F86" s="55">
        <v>1200</v>
      </c>
      <c r="G86" s="56">
        <v>82</v>
      </c>
      <c r="H86" s="60">
        <v>96.5</v>
      </c>
      <c r="I86" s="49"/>
      <c r="J86" s="49"/>
      <c r="K86" s="57">
        <v>0.1</v>
      </c>
      <c r="L86" s="58">
        <v>1</v>
      </c>
      <c r="M86" s="57">
        <v>0.1</v>
      </c>
      <c r="N86" s="42">
        <v>1.4500000000000001E-2</v>
      </c>
      <c r="O86" s="59">
        <f>N86*10</f>
        <v>0.14500000000000002</v>
      </c>
      <c r="P86" s="38">
        <v>1</v>
      </c>
    </row>
    <row r="87" spans="1:16" s="38" customFormat="1" x14ac:dyDescent="0.35">
      <c r="A87" s="54">
        <v>43472</v>
      </c>
      <c r="B87" s="46">
        <v>43490</v>
      </c>
      <c r="C87" s="38" t="s">
        <v>46</v>
      </c>
      <c r="D87" s="38" t="s">
        <v>44</v>
      </c>
      <c r="E87" s="38" t="s">
        <v>45</v>
      </c>
      <c r="F87" s="55">
        <v>85</v>
      </c>
      <c r="G87" s="56">
        <v>4</v>
      </c>
      <c r="H87" s="61">
        <v>4.9000000000000004</v>
      </c>
      <c r="I87" s="45"/>
      <c r="J87" s="45"/>
      <c r="K87" s="57">
        <v>0.1</v>
      </c>
      <c r="L87" s="58">
        <v>1</v>
      </c>
      <c r="M87" s="57">
        <v>0.1</v>
      </c>
      <c r="N87" s="45">
        <v>2.2499999999999999E-2</v>
      </c>
      <c r="O87" s="62">
        <v>0.22500000000000001</v>
      </c>
      <c r="P87" s="38">
        <v>25</v>
      </c>
    </row>
    <row r="88" spans="1:16" s="38" customFormat="1" x14ac:dyDescent="0.35">
      <c r="A88" s="54">
        <v>43467</v>
      </c>
      <c r="B88" s="46">
        <v>43493</v>
      </c>
      <c r="C88" s="38" t="s">
        <v>50</v>
      </c>
      <c r="D88" s="38" t="s">
        <v>44</v>
      </c>
      <c r="E88" s="38" t="s">
        <v>45</v>
      </c>
      <c r="F88" s="55">
        <v>175</v>
      </c>
      <c r="G88" s="56">
        <v>9</v>
      </c>
      <c r="H88" s="60">
        <v>9</v>
      </c>
      <c r="I88" s="49"/>
      <c r="J88" s="49"/>
      <c r="K88" s="57">
        <v>0.1</v>
      </c>
      <c r="L88" s="58">
        <v>1</v>
      </c>
      <c r="M88" s="57">
        <v>0.1</v>
      </c>
      <c r="N88" s="42">
        <v>0</v>
      </c>
      <c r="O88" s="59">
        <f t="shared" ref="O88:O95" si="0">N88*10</f>
        <v>0</v>
      </c>
      <c r="P88" s="38">
        <v>11</v>
      </c>
    </row>
    <row r="89" spans="1:16" s="38" customFormat="1" x14ac:dyDescent="0.35">
      <c r="A89" s="54">
        <v>43525</v>
      </c>
      <c r="B89" s="46">
        <v>43501</v>
      </c>
      <c r="C89" s="38" t="s">
        <v>51</v>
      </c>
      <c r="D89" s="38" t="s">
        <v>44</v>
      </c>
      <c r="E89" s="38" t="s">
        <v>45</v>
      </c>
      <c r="F89" s="55">
        <v>180</v>
      </c>
      <c r="G89" s="61">
        <v>4.4000000000000004</v>
      </c>
      <c r="H89" s="61">
        <v>3.7</v>
      </c>
      <c r="I89" s="45"/>
      <c r="J89" s="45"/>
      <c r="K89" s="57">
        <v>0.1</v>
      </c>
      <c r="L89" s="58">
        <v>1</v>
      </c>
      <c r="M89" s="57">
        <v>0.1</v>
      </c>
      <c r="N89" s="45">
        <v>-1.54E-2</v>
      </c>
      <c r="O89" s="59">
        <f t="shared" si="0"/>
        <v>-0.154</v>
      </c>
      <c r="P89" s="38">
        <v>22</v>
      </c>
    </row>
    <row r="90" spans="1:16" s="38" customFormat="1" x14ac:dyDescent="0.35">
      <c r="A90" s="54">
        <v>43546</v>
      </c>
      <c r="B90" s="46">
        <v>43536</v>
      </c>
      <c r="C90" s="38" t="s">
        <v>53</v>
      </c>
      <c r="D90" s="38" t="s">
        <v>44</v>
      </c>
      <c r="E90" s="38" t="s">
        <v>45</v>
      </c>
      <c r="F90" s="55">
        <v>185</v>
      </c>
      <c r="G90" s="60">
        <v>4.5999999999999996</v>
      </c>
      <c r="H90" s="60">
        <v>3.77</v>
      </c>
      <c r="I90" s="49"/>
      <c r="J90" s="49"/>
      <c r="K90" s="57">
        <v>0.1</v>
      </c>
      <c r="L90" s="58">
        <v>1</v>
      </c>
      <c r="M90" s="57">
        <v>0.1</v>
      </c>
      <c r="N90" s="42">
        <f>-1.83%</f>
        <v>-1.83E-2</v>
      </c>
      <c r="O90" s="59">
        <f t="shared" si="0"/>
        <v>-0.183</v>
      </c>
      <c r="P90" s="38">
        <v>22</v>
      </c>
    </row>
    <row r="91" spans="1:16" s="38" customFormat="1" x14ac:dyDescent="0.35">
      <c r="A91" s="54">
        <v>43549</v>
      </c>
      <c r="B91" s="46">
        <v>43564</v>
      </c>
      <c r="C91" s="38" t="s">
        <v>58</v>
      </c>
      <c r="D91" s="38" t="s">
        <v>44</v>
      </c>
      <c r="E91" s="38" t="s">
        <v>45</v>
      </c>
      <c r="F91" s="55">
        <v>90</v>
      </c>
      <c r="G91" s="60">
        <v>4.4000000000000004</v>
      </c>
      <c r="H91" s="60">
        <v>4.97</v>
      </c>
      <c r="I91" s="49"/>
      <c r="J91" s="49"/>
      <c r="K91" s="57">
        <v>0.1</v>
      </c>
      <c r="L91" s="58">
        <v>1</v>
      </c>
      <c r="M91" s="57">
        <v>0.1</v>
      </c>
      <c r="N91" s="42">
        <v>1.3100000000000001E-2</v>
      </c>
      <c r="O91" s="59">
        <f t="shared" si="0"/>
        <v>0.13100000000000001</v>
      </c>
      <c r="P91" s="38">
        <v>23</v>
      </c>
    </row>
    <row r="92" spans="1:16" s="38" customFormat="1" x14ac:dyDescent="0.35">
      <c r="A92" s="54">
        <v>43546</v>
      </c>
      <c r="B92" s="46">
        <v>43570</v>
      </c>
      <c r="C92" s="38" t="s">
        <v>57</v>
      </c>
      <c r="D92" s="38" t="s">
        <v>44</v>
      </c>
      <c r="E92" s="38" t="s">
        <v>45</v>
      </c>
      <c r="F92" s="55">
        <v>1600</v>
      </c>
      <c r="G92" s="60">
        <v>44.5</v>
      </c>
      <c r="H92" s="60">
        <v>49.9</v>
      </c>
      <c r="I92" s="49"/>
      <c r="J92" s="49"/>
      <c r="K92" s="57">
        <v>0.1</v>
      </c>
      <c r="L92" s="58">
        <v>1</v>
      </c>
      <c r="M92" s="57">
        <v>0.1</v>
      </c>
      <c r="N92" s="42">
        <v>1.0800000000000001E-2</v>
      </c>
      <c r="O92" s="59">
        <f t="shared" si="0"/>
        <v>0.10800000000000001</v>
      </c>
      <c r="P92" s="38">
        <v>2</v>
      </c>
    </row>
    <row r="93" spans="1:16" s="38" customFormat="1" x14ac:dyDescent="0.35">
      <c r="A93" s="54">
        <v>43545</v>
      </c>
      <c r="B93" s="46">
        <v>43571</v>
      </c>
      <c r="C93" s="38" t="s">
        <v>59</v>
      </c>
      <c r="D93" s="38" t="s">
        <v>44</v>
      </c>
      <c r="E93" s="38" t="s">
        <v>45</v>
      </c>
      <c r="F93" s="55">
        <v>1080</v>
      </c>
      <c r="G93" s="60">
        <v>36</v>
      </c>
      <c r="H93" s="60">
        <v>39.9</v>
      </c>
      <c r="I93" s="49"/>
      <c r="J93" s="49"/>
      <c r="K93" s="57">
        <v>0.1</v>
      </c>
      <c r="L93" s="58">
        <v>1</v>
      </c>
      <c r="M93" s="57">
        <v>0.1</v>
      </c>
      <c r="N93" s="42">
        <v>1.17E-2</v>
      </c>
      <c r="O93" s="59">
        <f t="shared" si="0"/>
        <v>0.11700000000000001</v>
      </c>
      <c r="P93" s="38">
        <v>3</v>
      </c>
    </row>
    <row r="94" spans="1:16" s="38" customFormat="1" x14ac:dyDescent="0.35">
      <c r="A94" s="54">
        <v>43585</v>
      </c>
      <c r="B94" s="46">
        <v>43573</v>
      </c>
      <c r="C94" s="38" t="s">
        <v>54</v>
      </c>
      <c r="D94" s="38" t="s">
        <v>44</v>
      </c>
      <c r="E94" s="38" t="s">
        <v>45</v>
      </c>
      <c r="F94" s="55">
        <v>108</v>
      </c>
      <c r="G94" s="60">
        <v>4.5999999999999996</v>
      </c>
      <c r="H94" s="60">
        <v>5</v>
      </c>
      <c r="I94" s="49"/>
      <c r="J94" s="49"/>
      <c r="K94" s="57">
        <v>0.1</v>
      </c>
      <c r="L94" s="58">
        <v>1</v>
      </c>
      <c r="M94" s="57">
        <v>0.1</v>
      </c>
      <c r="N94" s="42">
        <v>8.8000000000000005E-3</v>
      </c>
      <c r="O94" s="59">
        <f t="shared" si="0"/>
        <v>8.8000000000000009E-2</v>
      </c>
      <c r="P94" s="38">
        <v>22</v>
      </c>
    </row>
    <row r="95" spans="1:16" s="38" customFormat="1" x14ac:dyDescent="0.35">
      <c r="A95" s="54">
        <v>43581</v>
      </c>
      <c r="B95" s="46">
        <v>43598</v>
      </c>
      <c r="C95" s="38" t="s">
        <v>61</v>
      </c>
      <c r="D95" s="38" t="s">
        <v>44</v>
      </c>
      <c r="E95" s="38" t="s">
        <v>45</v>
      </c>
      <c r="F95" s="55">
        <v>1100</v>
      </c>
      <c r="G95" s="60">
        <v>27</v>
      </c>
      <c r="H95" s="60">
        <v>23</v>
      </c>
      <c r="I95" s="49"/>
      <c r="J95" s="49"/>
      <c r="K95" s="57">
        <v>0.1</v>
      </c>
      <c r="L95" s="58">
        <v>1</v>
      </c>
      <c r="M95" s="57">
        <v>0.1</v>
      </c>
      <c r="N95" s="42">
        <v>-1.6E-2</v>
      </c>
      <c r="O95" s="59">
        <f t="shared" si="0"/>
        <v>-0.16</v>
      </c>
      <c r="P95" s="38">
        <v>4</v>
      </c>
    </row>
    <row r="96" spans="1:16" s="38" customFormat="1" x14ac:dyDescent="0.35">
      <c r="A96" s="54">
        <v>43600</v>
      </c>
      <c r="B96" s="46">
        <v>43602</v>
      </c>
      <c r="C96" s="38" t="s">
        <v>60</v>
      </c>
      <c r="D96" s="38" t="s">
        <v>44</v>
      </c>
      <c r="E96" s="38" t="s">
        <v>45</v>
      </c>
      <c r="F96" s="55">
        <v>108</v>
      </c>
      <c r="G96" s="60">
        <v>4.2</v>
      </c>
      <c r="H96" s="60">
        <v>5</v>
      </c>
      <c r="I96" s="49"/>
      <c r="J96" s="49"/>
      <c r="K96" s="57">
        <v>0.1</v>
      </c>
      <c r="L96" s="58">
        <v>1</v>
      </c>
      <c r="M96" s="57">
        <v>0.1</v>
      </c>
      <c r="N96" s="42">
        <v>1.9199999999999998E-2</v>
      </c>
      <c r="O96" s="59">
        <f t="shared" ref="O96:O101" si="1">N96*10</f>
        <v>0.19199999999999998</v>
      </c>
      <c r="P96" s="38">
        <v>24</v>
      </c>
    </row>
    <row r="97" spans="1:16" s="38" customFormat="1" x14ac:dyDescent="0.35">
      <c r="A97" s="54">
        <v>43599</v>
      </c>
      <c r="B97" s="46">
        <v>43619</v>
      </c>
      <c r="C97" s="38" t="s">
        <v>62</v>
      </c>
      <c r="D97" s="38" t="s">
        <v>44</v>
      </c>
      <c r="E97" s="38" t="s">
        <v>45</v>
      </c>
      <c r="F97" s="55">
        <v>1650</v>
      </c>
      <c r="G97" s="56">
        <v>45</v>
      </c>
      <c r="H97" s="61">
        <v>34.5</v>
      </c>
      <c r="I97" s="45"/>
      <c r="J97" s="45"/>
      <c r="K97" s="57">
        <v>0.1</v>
      </c>
      <c r="L97" s="58">
        <v>1</v>
      </c>
      <c r="M97" s="57">
        <v>0.1</v>
      </c>
      <c r="N97" s="45">
        <v>-2.1000000000000001E-2</v>
      </c>
      <c r="O97" s="62">
        <f t="shared" si="1"/>
        <v>-0.21000000000000002</v>
      </c>
      <c r="P97" s="38">
        <v>2</v>
      </c>
    </row>
    <row r="98" spans="1:16" s="38" customFormat="1" x14ac:dyDescent="0.35">
      <c r="A98" s="54">
        <v>43676</v>
      </c>
      <c r="B98" s="46">
        <v>43620</v>
      </c>
      <c r="C98" s="38" t="s">
        <v>64</v>
      </c>
      <c r="D98" s="38" t="s">
        <v>44</v>
      </c>
      <c r="E98" s="38" t="s">
        <v>45</v>
      </c>
      <c r="F98" s="55">
        <v>115</v>
      </c>
      <c r="G98" s="56">
        <v>4.5</v>
      </c>
      <c r="H98" s="61">
        <v>4.5</v>
      </c>
      <c r="I98" s="45"/>
      <c r="J98" s="45"/>
      <c r="K98" s="57">
        <v>0.1</v>
      </c>
      <c r="L98" s="58">
        <v>1</v>
      </c>
      <c r="M98" s="57">
        <v>0.1</v>
      </c>
      <c r="N98" s="45">
        <v>0</v>
      </c>
      <c r="O98" s="62">
        <f t="shared" si="1"/>
        <v>0</v>
      </c>
      <c r="P98" s="38">
        <v>22</v>
      </c>
    </row>
    <row r="99" spans="1:16" x14ac:dyDescent="0.35">
      <c r="A99" s="32">
        <v>43677</v>
      </c>
      <c r="B99" s="46">
        <v>43682</v>
      </c>
      <c r="C99" s="38" t="s">
        <v>67</v>
      </c>
      <c r="D99" s="38" t="s">
        <v>44</v>
      </c>
      <c r="E99" s="38" t="s">
        <v>45</v>
      </c>
      <c r="F99" s="55">
        <v>115</v>
      </c>
      <c r="G99" s="56">
        <v>4.43</v>
      </c>
      <c r="H99" s="61">
        <v>3.45</v>
      </c>
      <c r="I99" s="45"/>
      <c r="J99" s="45"/>
      <c r="K99" s="57">
        <v>0.1</v>
      </c>
      <c r="L99" s="58">
        <v>1</v>
      </c>
      <c r="M99" s="57">
        <v>0.1</v>
      </c>
      <c r="N99" s="45">
        <v>-2.1559999999999999E-2</v>
      </c>
      <c r="O99" s="62">
        <f t="shared" si="1"/>
        <v>-0.21559999999999999</v>
      </c>
      <c r="P99" s="38">
        <v>22</v>
      </c>
    </row>
    <row r="100" spans="1:16" x14ac:dyDescent="0.35">
      <c r="A100" s="32">
        <v>43678</v>
      </c>
      <c r="B100" s="33">
        <v>43682</v>
      </c>
      <c r="C100" s="38" t="s">
        <v>68</v>
      </c>
      <c r="D100" s="38" t="s">
        <v>44</v>
      </c>
      <c r="E100" s="38" t="s">
        <v>45</v>
      </c>
      <c r="F100" s="55">
        <v>125</v>
      </c>
      <c r="G100" s="56">
        <v>4.4000000000000004</v>
      </c>
      <c r="H100" s="61">
        <v>4.18</v>
      </c>
      <c r="I100" s="45"/>
      <c r="J100" s="45"/>
      <c r="K100" s="57">
        <v>0.1</v>
      </c>
      <c r="L100" s="58">
        <v>1</v>
      </c>
      <c r="M100" s="57">
        <v>0.1</v>
      </c>
      <c r="N100" s="45">
        <v>-4.8399999999999997E-3</v>
      </c>
      <c r="O100" s="62">
        <f t="shared" si="1"/>
        <v>-4.8399999999999999E-2</v>
      </c>
      <c r="P100" s="38">
        <v>22</v>
      </c>
    </row>
    <row r="101" spans="1:16" x14ac:dyDescent="0.35">
      <c r="A101" s="32">
        <v>43683</v>
      </c>
      <c r="B101" s="33">
        <v>43684</v>
      </c>
      <c r="C101" s="38" t="s">
        <v>66</v>
      </c>
      <c r="D101" s="38" t="s">
        <v>44</v>
      </c>
      <c r="E101" s="38" t="s">
        <v>65</v>
      </c>
      <c r="F101" s="55">
        <v>65</v>
      </c>
      <c r="G101" s="56">
        <v>4.93</v>
      </c>
      <c r="H101" s="61">
        <v>4.37</v>
      </c>
      <c r="I101" s="45"/>
      <c r="J101" s="45"/>
      <c r="K101" s="57">
        <v>0.1</v>
      </c>
      <c r="L101" s="58">
        <v>1</v>
      </c>
      <c r="M101" s="57">
        <v>0.1</v>
      </c>
      <c r="N101" s="45">
        <v>1.23E-2</v>
      </c>
      <c r="O101" s="62">
        <f t="shared" si="1"/>
        <v>0.123</v>
      </c>
      <c r="P101" s="38">
        <v>22</v>
      </c>
    </row>
    <row r="102" spans="1:16" x14ac:dyDescent="0.35">
      <c r="A102" s="32">
        <v>43685</v>
      </c>
      <c r="B102" s="33">
        <v>43690</v>
      </c>
      <c r="C102" s="38" t="s">
        <v>70</v>
      </c>
      <c r="D102" s="38" t="s">
        <v>44</v>
      </c>
      <c r="E102" s="38" t="s">
        <v>65</v>
      </c>
      <c r="F102" s="55">
        <v>150</v>
      </c>
      <c r="G102" s="56">
        <v>4.1500000000000004</v>
      </c>
      <c r="H102" s="61">
        <v>4.6500000000000004</v>
      </c>
      <c r="I102" s="45"/>
      <c r="J102" s="45"/>
      <c r="K102" s="57">
        <v>0.1</v>
      </c>
      <c r="L102" s="58">
        <v>1</v>
      </c>
      <c r="M102" s="57">
        <v>0.1</v>
      </c>
      <c r="N102" s="45">
        <v>1.0999999999999999E-2</v>
      </c>
      <c r="O102" s="62">
        <f t="shared" ref="O102:O126" si="2">N102*10</f>
        <v>0.10999999999999999</v>
      </c>
      <c r="P102" s="38">
        <v>22</v>
      </c>
    </row>
    <row r="103" spans="1:16" x14ac:dyDescent="0.35">
      <c r="A103" s="32">
        <v>43686</v>
      </c>
      <c r="B103" s="33">
        <v>43690</v>
      </c>
      <c r="C103" s="38" t="s">
        <v>71</v>
      </c>
      <c r="D103" s="38" t="s">
        <v>44</v>
      </c>
      <c r="E103" s="38" t="s">
        <v>65</v>
      </c>
      <c r="F103" s="55">
        <v>47</v>
      </c>
      <c r="G103" s="56">
        <v>2.5</v>
      </c>
      <c r="H103" s="61">
        <v>2.35</v>
      </c>
      <c r="I103" s="45"/>
      <c r="J103" s="45"/>
      <c r="K103" s="57">
        <v>0.1</v>
      </c>
      <c r="L103" s="58">
        <v>1</v>
      </c>
      <c r="M103" s="57">
        <v>0.1</v>
      </c>
      <c r="N103" s="45">
        <v>-6.0000000000000001E-3</v>
      </c>
      <c r="O103" s="62">
        <f t="shared" si="2"/>
        <v>-0.06</v>
      </c>
      <c r="P103" s="38">
        <v>22</v>
      </c>
    </row>
    <row r="104" spans="1:16" x14ac:dyDescent="0.35">
      <c r="A104" s="32">
        <v>43689</v>
      </c>
      <c r="B104" s="33">
        <v>43691</v>
      </c>
      <c r="C104" s="38" t="s">
        <v>72</v>
      </c>
      <c r="D104" s="38" t="s">
        <v>44</v>
      </c>
      <c r="E104" s="38" t="s">
        <v>45</v>
      </c>
      <c r="F104" s="55">
        <v>185</v>
      </c>
      <c r="G104" s="56">
        <v>4.3</v>
      </c>
      <c r="H104" s="61">
        <v>3.4</v>
      </c>
      <c r="I104" s="45"/>
      <c r="J104" s="45"/>
      <c r="K104" s="57">
        <v>0.1</v>
      </c>
      <c r="L104" s="58">
        <v>1</v>
      </c>
      <c r="M104" s="57">
        <v>0.1</v>
      </c>
      <c r="N104" s="45">
        <v>-1.9800000000000002E-2</v>
      </c>
      <c r="O104" s="62">
        <f t="shared" si="2"/>
        <v>-0.19800000000000001</v>
      </c>
      <c r="P104" s="38">
        <v>22</v>
      </c>
    </row>
    <row r="105" spans="1:16" x14ac:dyDescent="0.35">
      <c r="A105" s="32">
        <v>43685</v>
      </c>
      <c r="B105" s="33">
        <v>43693</v>
      </c>
      <c r="C105" s="38" t="s">
        <v>73</v>
      </c>
      <c r="D105" s="38" t="s">
        <v>44</v>
      </c>
      <c r="E105" s="38" t="s">
        <v>45</v>
      </c>
      <c r="F105" s="55">
        <v>237.5</v>
      </c>
      <c r="G105" s="56">
        <v>4.25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1.7299999999999999E-2</v>
      </c>
      <c r="O105" s="62">
        <f t="shared" si="2"/>
        <v>0.17299999999999999</v>
      </c>
      <c r="P105" s="38">
        <v>23</v>
      </c>
    </row>
    <row r="106" spans="1:16" x14ac:dyDescent="0.35">
      <c r="A106" s="32">
        <v>43699</v>
      </c>
      <c r="B106" s="33">
        <v>43704</v>
      </c>
      <c r="C106" s="38" t="s">
        <v>69</v>
      </c>
      <c r="D106" s="38" t="s">
        <v>44</v>
      </c>
      <c r="E106" s="38" t="s">
        <v>45</v>
      </c>
      <c r="F106" s="55">
        <v>145</v>
      </c>
      <c r="G106" s="56">
        <v>3.7</v>
      </c>
      <c r="H106" s="61">
        <v>4.4000000000000004</v>
      </c>
      <c r="I106" s="45"/>
      <c r="J106" s="45"/>
      <c r="K106" s="57">
        <v>0.1</v>
      </c>
      <c r="L106" s="58">
        <v>1</v>
      </c>
      <c r="M106" s="57">
        <v>0.1</v>
      </c>
      <c r="N106" s="45">
        <v>1.89E-2</v>
      </c>
      <c r="O106" s="62">
        <f t="shared" si="2"/>
        <v>0.189</v>
      </c>
      <c r="P106" s="38">
        <v>27</v>
      </c>
    </row>
    <row r="107" spans="1:16" x14ac:dyDescent="0.35">
      <c r="A107" s="32">
        <v>43696</v>
      </c>
      <c r="B107" s="33">
        <v>43704</v>
      </c>
      <c r="C107" s="38" t="s">
        <v>76</v>
      </c>
      <c r="D107" s="38" t="s">
        <v>44</v>
      </c>
      <c r="E107" s="38" t="s">
        <v>45</v>
      </c>
      <c r="F107" s="55">
        <v>100</v>
      </c>
      <c r="G107" s="56">
        <v>4.45</v>
      </c>
      <c r="H107" s="61">
        <v>4.7</v>
      </c>
      <c r="I107" s="45"/>
      <c r="J107" s="45"/>
      <c r="K107" s="57">
        <v>0.1</v>
      </c>
      <c r="L107" s="58">
        <v>1</v>
      </c>
      <c r="M107" s="57">
        <v>0.1</v>
      </c>
      <c r="N107" s="45">
        <v>6.1999999999999998E-3</v>
      </c>
      <c r="O107" s="62">
        <f t="shared" si="2"/>
        <v>6.2E-2</v>
      </c>
      <c r="P107" s="38">
        <v>22</v>
      </c>
    </row>
    <row r="108" spans="1:16" x14ac:dyDescent="0.35">
      <c r="A108" s="32">
        <v>43706</v>
      </c>
      <c r="B108" s="33">
        <v>43711</v>
      </c>
      <c r="C108" s="38" t="s">
        <v>81</v>
      </c>
      <c r="D108" s="38" t="s">
        <v>44</v>
      </c>
      <c r="E108" s="38" t="s">
        <v>65</v>
      </c>
      <c r="F108" s="55">
        <v>55</v>
      </c>
      <c r="G108" s="56">
        <v>4.5</v>
      </c>
      <c r="H108" s="61">
        <v>3.96</v>
      </c>
      <c r="I108" s="45"/>
      <c r="J108" s="45"/>
      <c r="K108" s="57">
        <v>0.1</v>
      </c>
      <c r="L108" s="58">
        <v>1</v>
      </c>
      <c r="M108" s="57">
        <v>0.1</v>
      </c>
      <c r="N108" s="45">
        <v>-1.188E-2</v>
      </c>
      <c r="O108" s="62">
        <f t="shared" si="2"/>
        <v>-0.1188</v>
      </c>
      <c r="P108" s="38">
        <v>22</v>
      </c>
    </row>
    <row r="109" spans="1:16" x14ac:dyDescent="0.35">
      <c r="A109" s="32">
        <v>43706</v>
      </c>
      <c r="B109" s="33">
        <v>43711</v>
      </c>
      <c r="C109" s="38" t="s">
        <v>80</v>
      </c>
      <c r="D109" s="38" t="s">
        <v>44</v>
      </c>
      <c r="E109" s="38" t="s">
        <v>45</v>
      </c>
      <c r="F109" s="55">
        <v>105</v>
      </c>
      <c r="G109" s="56">
        <v>4.0999999999999996</v>
      </c>
      <c r="H109" s="61">
        <v>5</v>
      </c>
      <c r="I109" s="45"/>
      <c r="J109" s="45"/>
      <c r="K109" s="57">
        <v>0.1</v>
      </c>
      <c r="L109" s="58">
        <v>1</v>
      </c>
      <c r="M109" s="57">
        <v>0.1</v>
      </c>
      <c r="N109" s="45">
        <v>2.1600000000000001E-2</v>
      </c>
      <c r="O109" s="62">
        <f t="shared" si="2"/>
        <v>0.21600000000000003</v>
      </c>
      <c r="P109" s="38">
        <v>24</v>
      </c>
    </row>
    <row r="110" spans="1:16" x14ac:dyDescent="0.35">
      <c r="A110" s="32">
        <v>43705</v>
      </c>
      <c r="B110" s="33">
        <v>43713</v>
      </c>
      <c r="C110" s="38" t="s">
        <v>77</v>
      </c>
      <c r="D110" s="38" t="s">
        <v>44</v>
      </c>
      <c r="E110" s="38" t="s">
        <v>45</v>
      </c>
      <c r="F110" s="55">
        <v>175</v>
      </c>
      <c r="G110" s="56">
        <v>3.83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3.0419999999999999E-2</v>
      </c>
      <c r="O110" s="62">
        <f t="shared" si="2"/>
        <v>0.30419999999999997</v>
      </c>
      <c r="P110" s="38">
        <v>26</v>
      </c>
    </row>
    <row r="111" spans="1:16" x14ac:dyDescent="0.35">
      <c r="A111" s="32">
        <v>43696</v>
      </c>
      <c r="B111" s="33">
        <v>43713</v>
      </c>
      <c r="C111" s="38" t="s">
        <v>79</v>
      </c>
      <c r="D111" s="38" t="s">
        <v>44</v>
      </c>
      <c r="E111" s="38" t="s">
        <v>45</v>
      </c>
      <c r="F111" s="55">
        <v>120</v>
      </c>
      <c r="G111" s="56">
        <v>4.32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1.5640000000000001E-2</v>
      </c>
      <c r="O111" s="62">
        <f t="shared" si="2"/>
        <v>0.15640000000000001</v>
      </c>
      <c r="P111" s="38">
        <v>23</v>
      </c>
    </row>
    <row r="112" spans="1:16" x14ac:dyDescent="0.35">
      <c r="A112" s="32">
        <v>43705</v>
      </c>
      <c r="B112" s="33">
        <v>43714</v>
      </c>
      <c r="C112" s="38" t="s">
        <v>74</v>
      </c>
      <c r="D112" s="38" t="s">
        <v>44</v>
      </c>
      <c r="E112" s="38" t="s">
        <v>65</v>
      </c>
      <c r="F112" s="55">
        <v>130</v>
      </c>
      <c r="G112" s="56">
        <v>4.1500000000000004</v>
      </c>
      <c r="H112" s="61">
        <v>4.4000000000000004</v>
      </c>
      <c r="I112" s="45"/>
      <c r="J112" s="45"/>
      <c r="K112" s="57">
        <v>0.1</v>
      </c>
      <c r="L112" s="58">
        <v>1</v>
      </c>
      <c r="M112" s="57">
        <v>0.1</v>
      </c>
      <c r="N112" s="45">
        <v>5.7499999999999999E-3</v>
      </c>
      <c r="O112" s="62">
        <f t="shared" si="2"/>
        <v>5.7499999999999996E-2</v>
      </c>
      <c r="P112" s="38">
        <v>23</v>
      </c>
    </row>
    <row r="113" spans="1:16" x14ac:dyDescent="0.35">
      <c r="A113" s="32">
        <v>43717</v>
      </c>
      <c r="B113" s="33">
        <v>43714</v>
      </c>
      <c r="C113" s="38" t="s">
        <v>83</v>
      </c>
      <c r="D113" s="38" t="s">
        <v>44</v>
      </c>
      <c r="E113" s="38" t="s">
        <v>45</v>
      </c>
      <c r="F113" s="55">
        <v>140</v>
      </c>
      <c r="G113" s="56">
        <v>4.0999999999999996</v>
      </c>
      <c r="H113" s="61">
        <v>4.95</v>
      </c>
      <c r="I113" s="45"/>
      <c r="J113" s="45"/>
      <c r="K113" s="57">
        <v>0.1</v>
      </c>
      <c r="L113" s="58">
        <v>1</v>
      </c>
      <c r="M113" s="57">
        <v>0.1</v>
      </c>
      <c r="N113" s="45">
        <v>1.9550000000000001E-2</v>
      </c>
      <c r="O113" s="62">
        <f t="shared" si="2"/>
        <v>0.19550000000000001</v>
      </c>
      <c r="P113" s="38">
        <v>23</v>
      </c>
    </row>
    <row r="114" spans="1:16" x14ac:dyDescent="0.35">
      <c r="A114" s="32">
        <v>43700</v>
      </c>
      <c r="B114" s="33">
        <v>43718</v>
      </c>
      <c r="C114" s="38" t="s">
        <v>82</v>
      </c>
      <c r="D114" s="38" t="s">
        <v>44</v>
      </c>
      <c r="E114" s="38" t="s">
        <v>45</v>
      </c>
      <c r="F114" s="55">
        <v>100</v>
      </c>
      <c r="G114" s="56">
        <v>4.28</v>
      </c>
      <c r="H114" s="61">
        <v>4.78</v>
      </c>
      <c r="I114" s="45"/>
      <c r="J114" s="45"/>
      <c r="K114" s="57">
        <v>0.1</v>
      </c>
      <c r="L114" s="58">
        <v>1</v>
      </c>
      <c r="M114" s="57">
        <v>0.1</v>
      </c>
      <c r="N114" s="45">
        <v>1.2500000000000001E-2</v>
      </c>
      <c r="O114" s="62">
        <f t="shared" si="2"/>
        <v>0.125</v>
      </c>
      <c r="P114" s="38">
        <v>25</v>
      </c>
    </row>
    <row r="115" spans="1:16" x14ac:dyDescent="0.35">
      <c r="A115" s="32">
        <v>43698</v>
      </c>
      <c r="B115" s="33">
        <v>43719</v>
      </c>
      <c r="C115" s="38" t="s">
        <v>78</v>
      </c>
      <c r="D115" s="38" t="s">
        <v>44</v>
      </c>
      <c r="E115" s="38" t="s">
        <v>45</v>
      </c>
      <c r="F115" s="55">
        <v>260</v>
      </c>
      <c r="G115" s="56">
        <v>4.13</v>
      </c>
      <c r="H115" s="61">
        <v>4.45</v>
      </c>
      <c r="I115" s="45"/>
      <c r="J115" s="45"/>
      <c r="K115" s="57">
        <v>0.1</v>
      </c>
      <c r="L115" s="58">
        <v>1</v>
      </c>
      <c r="M115" s="57">
        <v>0.1</v>
      </c>
      <c r="N115" s="45">
        <v>7.3600000000000002E-3</v>
      </c>
      <c r="O115" s="62">
        <f t="shared" si="2"/>
        <v>7.3599999999999999E-2</v>
      </c>
      <c r="P115" s="38">
        <v>23</v>
      </c>
    </row>
    <row r="116" spans="1:16" x14ac:dyDescent="0.35">
      <c r="A116" s="32">
        <v>43733</v>
      </c>
      <c r="B116" s="33">
        <v>43726</v>
      </c>
      <c r="C116" s="38" t="s">
        <v>75</v>
      </c>
      <c r="D116" s="38" t="s">
        <v>44</v>
      </c>
      <c r="E116" s="38" t="s">
        <v>45</v>
      </c>
      <c r="F116" s="55">
        <v>270</v>
      </c>
      <c r="G116" s="56">
        <v>4.28</v>
      </c>
      <c r="H116" s="61">
        <v>4.5</v>
      </c>
      <c r="I116" s="45"/>
      <c r="J116" s="45"/>
      <c r="K116" s="57">
        <v>0.1</v>
      </c>
      <c r="L116" s="58">
        <v>1</v>
      </c>
      <c r="M116" s="57">
        <v>0.1</v>
      </c>
      <c r="N116" s="45">
        <v>5.4999999999999997E-3</v>
      </c>
      <c r="O116" s="62">
        <f t="shared" si="2"/>
        <v>5.4999999999999993E-2</v>
      </c>
      <c r="P116" s="38">
        <v>25</v>
      </c>
    </row>
    <row r="117" spans="1:16" x14ac:dyDescent="0.35">
      <c r="A117" s="32">
        <v>43740</v>
      </c>
      <c r="B117" s="33">
        <v>43756</v>
      </c>
      <c r="C117" s="38" t="s">
        <v>84</v>
      </c>
      <c r="D117" s="38" t="s">
        <v>44</v>
      </c>
      <c r="E117" s="38" t="s">
        <v>45</v>
      </c>
      <c r="F117" s="55">
        <v>35</v>
      </c>
      <c r="G117" s="56">
        <v>4.03</v>
      </c>
      <c r="H117" s="61">
        <v>5</v>
      </c>
      <c r="I117" s="45"/>
      <c r="J117" s="45"/>
      <c r="K117" s="57">
        <v>0.1</v>
      </c>
      <c r="L117" s="58">
        <v>1</v>
      </c>
      <c r="M117" s="57">
        <v>0.1</v>
      </c>
      <c r="N117" s="45">
        <v>2.3279999999999999E-2</v>
      </c>
      <c r="O117" s="62">
        <f t="shared" si="2"/>
        <v>0.23279999999999998</v>
      </c>
      <c r="P117" s="38">
        <v>24</v>
      </c>
    </row>
    <row r="118" spans="1:16" x14ac:dyDescent="0.35">
      <c r="A118" s="32">
        <v>43770</v>
      </c>
      <c r="B118" s="33">
        <v>43756</v>
      </c>
      <c r="C118" s="38" t="s">
        <v>85</v>
      </c>
      <c r="D118" s="38" t="s">
        <v>44</v>
      </c>
      <c r="E118" s="38" t="s">
        <v>45</v>
      </c>
      <c r="F118" s="55">
        <v>95</v>
      </c>
      <c r="G118" s="56">
        <v>4.4000000000000004</v>
      </c>
      <c r="H118" s="61">
        <v>5</v>
      </c>
      <c r="I118" s="45"/>
      <c r="J118" s="45"/>
      <c r="K118" s="57">
        <v>0.1</v>
      </c>
      <c r="L118" s="58">
        <v>1</v>
      </c>
      <c r="M118" s="57">
        <v>0.1</v>
      </c>
      <c r="N118" s="45">
        <v>1.38E-2</v>
      </c>
      <c r="O118" s="62">
        <f t="shared" si="2"/>
        <v>0.13800000000000001</v>
      </c>
      <c r="P118" s="38">
        <v>23</v>
      </c>
    </row>
    <row r="119" spans="1:16" x14ac:dyDescent="0.35">
      <c r="A119" s="32">
        <v>43755</v>
      </c>
      <c r="B119" s="33">
        <v>43776</v>
      </c>
      <c r="C119" s="38" t="s">
        <v>86</v>
      </c>
      <c r="D119" s="38" t="s">
        <v>44</v>
      </c>
      <c r="E119" s="38" t="s">
        <v>45</v>
      </c>
      <c r="F119" s="55">
        <v>45</v>
      </c>
      <c r="G119" s="56">
        <v>4.53</v>
      </c>
      <c r="H119" s="61">
        <v>4.9000000000000004</v>
      </c>
      <c r="I119" s="45"/>
      <c r="J119" s="45"/>
      <c r="K119" s="57">
        <v>0.1</v>
      </c>
      <c r="L119" s="58">
        <v>1</v>
      </c>
      <c r="M119" s="57">
        <v>0.1</v>
      </c>
      <c r="N119" s="45">
        <v>1.443E-2</v>
      </c>
      <c r="O119" s="62">
        <f t="shared" si="2"/>
        <v>0.14430000000000001</v>
      </c>
      <c r="P119" s="38">
        <v>39</v>
      </c>
    </row>
    <row r="120" spans="1:16" x14ac:dyDescent="0.35">
      <c r="A120" s="32">
        <v>43760</v>
      </c>
      <c r="B120" s="33">
        <v>43784</v>
      </c>
      <c r="C120" s="38" t="s">
        <v>88</v>
      </c>
      <c r="D120" s="38" t="s">
        <v>44</v>
      </c>
      <c r="E120" s="38" t="s">
        <v>45</v>
      </c>
      <c r="F120" s="55">
        <v>255</v>
      </c>
      <c r="G120" s="56">
        <v>3.9</v>
      </c>
      <c r="H120" s="61">
        <v>5</v>
      </c>
      <c r="I120" s="45"/>
      <c r="J120" s="45"/>
      <c r="K120" s="57">
        <v>0.1</v>
      </c>
      <c r="L120" s="58">
        <v>1</v>
      </c>
      <c r="M120" s="57">
        <v>0.1</v>
      </c>
      <c r="N120" s="45">
        <v>2.7300000000000001E-2</v>
      </c>
      <c r="O120" s="62">
        <f t="shared" si="2"/>
        <v>0.27300000000000002</v>
      </c>
      <c r="P120" s="38">
        <v>25</v>
      </c>
    </row>
    <row r="121" spans="1:16" x14ac:dyDescent="0.35">
      <c r="A121" s="32">
        <v>43756</v>
      </c>
      <c r="B121" s="33">
        <v>43784</v>
      </c>
      <c r="C121" s="38" t="s">
        <v>89</v>
      </c>
      <c r="D121" s="38" t="s">
        <v>44</v>
      </c>
      <c r="E121" s="38" t="s">
        <v>45</v>
      </c>
      <c r="F121" s="55">
        <v>130</v>
      </c>
      <c r="G121" s="56">
        <v>4.32</v>
      </c>
      <c r="H121" s="61">
        <v>5</v>
      </c>
      <c r="I121" s="45"/>
      <c r="J121" s="45"/>
      <c r="K121" s="57">
        <v>0.1</v>
      </c>
      <c r="L121" s="58">
        <v>1</v>
      </c>
      <c r="M121" s="57">
        <v>0.1</v>
      </c>
      <c r="N121" s="45">
        <v>1.5599999999999999E-2</v>
      </c>
      <c r="O121" s="62">
        <f t="shared" si="2"/>
        <v>0.156</v>
      </c>
      <c r="P121" s="38">
        <v>23</v>
      </c>
    </row>
    <row r="122" spans="1:16" x14ac:dyDescent="0.35">
      <c r="A122" s="32">
        <v>43780</v>
      </c>
      <c r="B122" s="33">
        <v>43784</v>
      </c>
      <c r="C122" s="38" t="s">
        <v>90</v>
      </c>
      <c r="D122" s="38" t="s">
        <v>44</v>
      </c>
      <c r="E122" s="38" t="s">
        <v>45</v>
      </c>
      <c r="F122" s="55">
        <v>125</v>
      </c>
      <c r="G122" s="56">
        <v>3.95</v>
      </c>
      <c r="H122" s="61">
        <v>5</v>
      </c>
      <c r="I122" s="45"/>
      <c r="J122" s="45"/>
      <c r="K122" s="57">
        <v>0.1</v>
      </c>
      <c r="L122" s="58">
        <v>1</v>
      </c>
      <c r="M122" s="57">
        <v>0.1</v>
      </c>
      <c r="N122" s="45">
        <v>2.7300000000000001E-2</v>
      </c>
      <c r="O122" s="62">
        <f t="shared" si="2"/>
        <v>0.27300000000000002</v>
      </c>
      <c r="P122" s="38">
        <v>26</v>
      </c>
    </row>
    <row r="123" spans="1:16" x14ac:dyDescent="0.35">
      <c r="A123" s="32">
        <v>43789</v>
      </c>
      <c r="B123" s="33">
        <v>43801</v>
      </c>
      <c r="C123" s="38" t="s">
        <v>91</v>
      </c>
      <c r="D123" s="38" t="s">
        <v>44</v>
      </c>
      <c r="E123" s="38" t="s">
        <v>45</v>
      </c>
      <c r="F123" s="55">
        <v>27</v>
      </c>
      <c r="G123" s="56">
        <v>2.64</v>
      </c>
      <c r="H123" s="61">
        <v>2.95</v>
      </c>
      <c r="I123" s="45"/>
      <c r="J123" s="45"/>
      <c r="K123" s="57">
        <v>0.1</v>
      </c>
      <c r="L123" s="58">
        <v>1</v>
      </c>
      <c r="M123" s="57">
        <v>0.1</v>
      </c>
      <c r="N123" s="45">
        <v>1.332E-2</v>
      </c>
      <c r="O123" s="62">
        <f t="shared" si="2"/>
        <v>0.13320000000000001</v>
      </c>
      <c r="P123" s="38">
        <v>37</v>
      </c>
    </row>
    <row r="124" spans="1:16" x14ac:dyDescent="0.35">
      <c r="A124" s="32">
        <v>43801</v>
      </c>
      <c r="B124" s="33">
        <v>43802</v>
      </c>
      <c r="C124" s="38" t="s">
        <v>87</v>
      </c>
      <c r="D124" s="38" t="s">
        <v>44</v>
      </c>
      <c r="E124" s="38" t="s">
        <v>45</v>
      </c>
      <c r="F124" s="55">
        <v>83</v>
      </c>
      <c r="G124" s="56">
        <v>2.4</v>
      </c>
      <c r="H124" s="61">
        <v>2.48</v>
      </c>
      <c r="I124" s="45"/>
      <c r="J124" s="45"/>
      <c r="K124" s="57">
        <v>0.1</v>
      </c>
      <c r="L124" s="58">
        <v>1</v>
      </c>
      <c r="M124" s="57">
        <v>0.1</v>
      </c>
      <c r="N124" s="45">
        <v>3.2000000000000002E-3</v>
      </c>
      <c r="O124" s="62">
        <f t="shared" si="2"/>
        <v>3.2000000000000001E-2</v>
      </c>
      <c r="P124" s="38">
        <v>40</v>
      </c>
    </row>
    <row r="125" spans="1:16" x14ac:dyDescent="0.35">
      <c r="A125" s="32">
        <v>43784</v>
      </c>
      <c r="B125" s="33">
        <v>43810</v>
      </c>
      <c r="C125" s="38" t="s">
        <v>92</v>
      </c>
      <c r="D125" s="38" t="s">
        <v>44</v>
      </c>
      <c r="E125" s="38" t="s">
        <v>45</v>
      </c>
      <c r="F125" s="55">
        <v>53</v>
      </c>
      <c r="G125" s="56">
        <v>2.52</v>
      </c>
      <c r="H125" s="61">
        <v>2.75</v>
      </c>
      <c r="I125" s="45"/>
      <c r="J125" s="45"/>
      <c r="K125" s="57">
        <v>0.1</v>
      </c>
      <c r="L125" s="58">
        <v>1</v>
      </c>
      <c r="M125" s="57">
        <v>0.1</v>
      </c>
      <c r="N125" s="45">
        <v>8.9700000000000005E-3</v>
      </c>
      <c r="O125" s="62">
        <f t="shared" si="2"/>
        <v>8.9700000000000002E-2</v>
      </c>
      <c r="P125" s="38">
        <v>40</v>
      </c>
    </row>
    <row r="126" spans="1:16" x14ac:dyDescent="0.35">
      <c r="A126" s="32">
        <v>43811</v>
      </c>
      <c r="B126" s="33">
        <v>43815</v>
      </c>
      <c r="C126" s="38" t="s">
        <v>93</v>
      </c>
      <c r="D126" s="38" t="s">
        <v>44</v>
      </c>
      <c r="E126" s="38" t="s">
        <v>45</v>
      </c>
      <c r="F126" s="55">
        <v>97.5</v>
      </c>
      <c r="G126" s="56">
        <v>4.4000000000000004</v>
      </c>
      <c r="H126" s="61">
        <v>4.95</v>
      </c>
      <c r="I126" s="45"/>
      <c r="J126" s="45"/>
      <c r="K126" s="57">
        <v>0.1</v>
      </c>
      <c r="L126" s="58">
        <v>1</v>
      </c>
      <c r="M126" s="57">
        <v>0.1</v>
      </c>
      <c r="N126" s="45">
        <v>1.265E-2</v>
      </c>
      <c r="O126" s="62">
        <f t="shared" si="2"/>
        <v>0.1265</v>
      </c>
      <c r="P126" s="38">
        <v>23</v>
      </c>
    </row>
    <row r="127" spans="1:16" x14ac:dyDescent="0.35">
      <c r="A127" s="32"/>
      <c r="C127" s="3">
        <v>2020</v>
      </c>
    </row>
    <row r="128" spans="1:16" x14ac:dyDescent="0.35">
      <c r="A128" s="32">
        <v>43847</v>
      </c>
      <c r="B128" s="33">
        <v>43832</v>
      </c>
      <c r="C128" s="38" t="s">
        <v>97</v>
      </c>
      <c r="D128" s="38" t="s">
        <v>44</v>
      </c>
      <c r="E128" s="38" t="s">
        <v>45</v>
      </c>
      <c r="F128" s="55">
        <v>92.5</v>
      </c>
      <c r="G128" s="56">
        <v>2.2200000000000002</v>
      </c>
      <c r="H128" s="61">
        <v>2.31</v>
      </c>
      <c r="I128" s="45"/>
      <c r="J128" s="45"/>
      <c r="K128" s="57">
        <v>0.1</v>
      </c>
      <c r="L128" s="58">
        <v>1</v>
      </c>
      <c r="M128" s="57">
        <v>0.1</v>
      </c>
      <c r="N128" s="45">
        <v>4.0499999999999998E-3</v>
      </c>
      <c r="O128" s="62">
        <f t="shared" ref="O128:O140" si="3">N128*10</f>
        <v>4.0499999999999994E-2</v>
      </c>
      <c r="P128" s="38">
        <v>45</v>
      </c>
    </row>
    <row r="129" spans="1:16" x14ac:dyDescent="0.35">
      <c r="A129" s="32">
        <v>43860</v>
      </c>
      <c r="B129" s="33">
        <v>43858</v>
      </c>
      <c r="C129" s="38" t="s">
        <v>100</v>
      </c>
      <c r="D129" s="38" t="s">
        <v>44</v>
      </c>
      <c r="E129" s="38" t="s">
        <v>65</v>
      </c>
      <c r="F129" s="55">
        <v>28</v>
      </c>
      <c r="G129" s="56">
        <v>2.6</v>
      </c>
      <c r="H129" s="61">
        <v>2.95</v>
      </c>
      <c r="I129" s="45"/>
      <c r="J129" s="45"/>
      <c r="K129" s="57">
        <v>0.1</v>
      </c>
      <c r="L129" s="58">
        <v>1</v>
      </c>
      <c r="M129" s="57">
        <v>0.1</v>
      </c>
      <c r="N129" s="45">
        <v>1.11E-2</v>
      </c>
      <c r="O129" s="62">
        <f t="shared" si="3"/>
        <v>0.111</v>
      </c>
      <c r="P129" s="38">
        <v>37</v>
      </c>
    </row>
    <row r="130" spans="1:16" x14ac:dyDescent="0.35">
      <c r="A130" s="32">
        <v>43868</v>
      </c>
      <c r="B130" s="33">
        <v>43873</v>
      </c>
      <c r="C130" s="38" t="s">
        <v>99</v>
      </c>
      <c r="D130" s="38" t="s">
        <v>44</v>
      </c>
      <c r="E130" s="38" t="s">
        <v>45</v>
      </c>
      <c r="F130" s="55">
        <v>200</v>
      </c>
      <c r="G130" s="56">
        <v>8.42</v>
      </c>
      <c r="H130" s="61">
        <v>9.6199999999999992</v>
      </c>
      <c r="I130" s="45"/>
      <c r="J130" s="45"/>
      <c r="K130" s="57">
        <v>0.1</v>
      </c>
      <c r="L130" s="58">
        <v>1</v>
      </c>
      <c r="M130" s="57">
        <v>0.1</v>
      </c>
      <c r="N130" s="45">
        <v>1.32E-2</v>
      </c>
      <c r="O130" s="62">
        <f t="shared" si="3"/>
        <v>0.13200000000000001</v>
      </c>
      <c r="P130" s="38">
        <v>11</v>
      </c>
    </row>
    <row r="131" spans="1:16" x14ac:dyDescent="0.35">
      <c r="A131" s="32">
        <v>43853</v>
      </c>
      <c r="B131" s="33">
        <v>43874</v>
      </c>
      <c r="C131" s="38" t="s">
        <v>101</v>
      </c>
      <c r="D131" s="38" t="s">
        <v>44</v>
      </c>
      <c r="E131" s="38" t="s">
        <v>45</v>
      </c>
      <c r="F131" s="55">
        <v>115</v>
      </c>
      <c r="G131" s="56">
        <v>4</v>
      </c>
      <c r="H131" s="61">
        <v>4.55</v>
      </c>
      <c r="I131" s="45"/>
      <c r="J131" s="45"/>
      <c r="K131" s="57">
        <v>0.1</v>
      </c>
      <c r="L131" s="58">
        <v>1</v>
      </c>
      <c r="M131" s="57">
        <v>0.1</v>
      </c>
      <c r="N131" s="45">
        <v>1.375E-2</v>
      </c>
      <c r="O131" s="62">
        <f t="shared" si="3"/>
        <v>0.13750000000000001</v>
      </c>
      <c r="P131" s="38">
        <v>25</v>
      </c>
    </row>
    <row r="132" spans="1:16" x14ac:dyDescent="0.35">
      <c r="A132" s="32">
        <v>43880</v>
      </c>
      <c r="B132" s="33">
        <v>43882</v>
      </c>
      <c r="C132" s="38" t="s">
        <v>98</v>
      </c>
      <c r="D132" s="38" t="s">
        <v>44</v>
      </c>
      <c r="E132" s="38" t="s">
        <v>65</v>
      </c>
      <c r="F132" s="55">
        <v>34</v>
      </c>
      <c r="G132" s="56">
        <v>2.6</v>
      </c>
      <c r="H132" s="61">
        <v>3</v>
      </c>
      <c r="I132" s="45"/>
      <c r="J132" s="45"/>
      <c r="K132" s="57">
        <v>0.1</v>
      </c>
      <c r="L132" s="58">
        <v>1</v>
      </c>
      <c r="M132" s="57">
        <v>0.1</v>
      </c>
      <c r="N132" s="45">
        <v>1.52E-2</v>
      </c>
      <c r="O132" s="62">
        <f t="shared" si="3"/>
        <v>0.152</v>
      </c>
      <c r="P132" s="38">
        <v>38</v>
      </c>
    </row>
    <row r="133" spans="1:16" x14ac:dyDescent="0.35">
      <c r="A133" s="32">
        <v>43881</v>
      </c>
      <c r="B133" s="33">
        <v>43885</v>
      </c>
      <c r="C133" s="38" t="s">
        <v>103</v>
      </c>
      <c r="D133" s="38" t="s">
        <v>44</v>
      </c>
      <c r="E133" s="38" t="s">
        <v>45</v>
      </c>
      <c r="F133" s="55">
        <v>1470</v>
      </c>
      <c r="G133" s="56">
        <v>20.2</v>
      </c>
      <c r="H133" s="61">
        <v>10.8</v>
      </c>
      <c r="I133" s="45"/>
      <c r="J133" s="45"/>
      <c r="K133" s="57">
        <v>0.1</v>
      </c>
      <c r="L133" s="58">
        <v>1</v>
      </c>
      <c r="M133" s="57">
        <v>0.1</v>
      </c>
      <c r="N133" s="45">
        <v>-4.7E-2</v>
      </c>
      <c r="O133" s="62">
        <f t="shared" si="3"/>
        <v>-0.47</v>
      </c>
      <c r="P133" s="38">
        <v>5</v>
      </c>
    </row>
    <row r="134" spans="1:16" x14ac:dyDescent="0.35">
      <c r="A134" s="32">
        <v>43894</v>
      </c>
      <c r="B134" s="33">
        <v>43886</v>
      </c>
      <c r="C134" s="38" t="s">
        <v>102</v>
      </c>
      <c r="D134" s="38" t="s">
        <v>44</v>
      </c>
      <c r="E134" s="38" t="s">
        <v>45</v>
      </c>
      <c r="F134" s="55">
        <v>115</v>
      </c>
      <c r="G134" s="56">
        <v>4.3499999999999996</v>
      </c>
      <c r="H134" s="61">
        <v>3.1</v>
      </c>
      <c r="I134" s="45"/>
      <c r="J134" s="45"/>
      <c r="K134" s="57">
        <v>0.1</v>
      </c>
      <c r="L134" s="58">
        <v>1</v>
      </c>
      <c r="M134" s="57">
        <v>0.1</v>
      </c>
      <c r="N134" s="45">
        <v>-2.8750000000000001E-2</v>
      </c>
      <c r="O134" s="62">
        <f t="shared" si="3"/>
        <v>-0.28750000000000003</v>
      </c>
      <c r="P134" s="38">
        <v>23</v>
      </c>
    </row>
    <row r="135" spans="1:16" x14ac:dyDescent="0.35">
      <c r="A135" s="32">
        <v>43893</v>
      </c>
      <c r="B135" s="33">
        <v>43896</v>
      </c>
      <c r="C135" s="38" t="s">
        <v>104</v>
      </c>
      <c r="D135" s="38" t="s">
        <v>44</v>
      </c>
      <c r="E135" s="38" t="s">
        <v>45</v>
      </c>
      <c r="F135" s="55">
        <v>155</v>
      </c>
      <c r="G135" s="56">
        <v>4.2</v>
      </c>
      <c r="H135" s="61">
        <v>3.53</v>
      </c>
      <c r="I135" s="45"/>
      <c r="J135" s="45"/>
      <c r="K135" s="57">
        <v>0.1</v>
      </c>
      <c r="L135" s="58">
        <v>1</v>
      </c>
      <c r="M135" s="57">
        <v>0.1</v>
      </c>
      <c r="N135" s="45">
        <v>-1.541E-2</v>
      </c>
      <c r="O135" s="62">
        <f t="shared" si="3"/>
        <v>-0.15410000000000001</v>
      </c>
      <c r="P135" s="38">
        <v>23</v>
      </c>
    </row>
    <row r="136" spans="1:16" x14ac:dyDescent="0.35">
      <c r="A136" s="32">
        <v>43895</v>
      </c>
      <c r="B136" s="33">
        <v>43896</v>
      </c>
      <c r="C136" s="38" t="s">
        <v>105</v>
      </c>
      <c r="D136" s="38" t="s">
        <v>44</v>
      </c>
      <c r="E136" s="38" t="s">
        <v>45</v>
      </c>
      <c r="F136" s="55">
        <v>165</v>
      </c>
      <c r="G136" s="56">
        <v>8.6</v>
      </c>
      <c r="H136" s="61">
        <v>7.1</v>
      </c>
      <c r="I136" s="45"/>
      <c r="J136" s="45"/>
      <c r="K136" s="57">
        <v>0.1</v>
      </c>
      <c r="L136" s="58">
        <v>1</v>
      </c>
      <c r="M136" s="57">
        <v>0.1</v>
      </c>
      <c r="N136" s="45">
        <v>-1.6500000000000001E-2</v>
      </c>
      <c r="O136" s="62">
        <f t="shared" si="3"/>
        <v>-0.16500000000000001</v>
      </c>
      <c r="P136" s="38">
        <v>11</v>
      </c>
    </row>
    <row r="137" spans="1:16" x14ac:dyDescent="0.35">
      <c r="A137" s="32">
        <v>43920</v>
      </c>
      <c r="B137" s="33">
        <v>43899</v>
      </c>
      <c r="C137" s="38" t="s">
        <v>106</v>
      </c>
      <c r="D137" s="38" t="s">
        <v>44</v>
      </c>
      <c r="E137" s="38" t="s">
        <v>45</v>
      </c>
      <c r="F137" s="55">
        <v>320</v>
      </c>
      <c r="G137" s="56">
        <v>4.1500000000000004</v>
      </c>
      <c r="H137" s="61">
        <v>3.23</v>
      </c>
      <c r="I137" s="45"/>
      <c r="J137" s="45"/>
      <c r="K137" s="57">
        <v>0.1</v>
      </c>
      <c r="L137" s="58">
        <v>1</v>
      </c>
      <c r="M137" s="57">
        <v>0.1</v>
      </c>
      <c r="N137" s="45">
        <v>-2.1160000000000002E-2</v>
      </c>
      <c r="O137" s="62">
        <f t="shared" si="3"/>
        <v>-0.21160000000000001</v>
      </c>
      <c r="P137" s="38">
        <v>23</v>
      </c>
    </row>
    <row r="138" spans="1:16" x14ac:dyDescent="0.35">
      <c r="A138" s="32">
        <v>43924</v>
      </c>
      <c r="B138" s="33">
        <v>43922</v>
      </c>
      <c r="C138" s="38" t="s">
        <v>107</v>
      </c>
      <c r="D138" s="38" t="s">
        <v>44</v>
      </c>
      <c r="E138" s="38" t="s">
        <v>65</v>
      </c>
      <c r="F138" s="55">
        <v>15</v>
      </c>
      <c r="G138" s="56">
        <v>2.5299999999999998</v>
      </c>
      <c r="H138" s="61">
        <v>2.93</v>
      </c>
      <c r="I138" s="45"/>
      <c r="J138" s="45"/>
      <c r="K138" s="57">
        <v>0.1</v>
      </c>
      <c r="L138" s="58">
        <v>1</v>
      </c>
      <c r="M138" s="57">
        <v>0.1</v>
      </c>
      <c r="N138" s="45">
        <v>1.444E-2</v>
      </c>
      <c r="O138" s="62">
        <f t="shared" si="3"/>
        <v>0.1444</v>
      </c>
      <c r="P138" s="38">
        <v>38</v>
      </c>
    </row>
    <row r="139" spans="1:16" x14ac:dyDescent="0.35">
      <c r="A139" s="32">
        <v>43928</v>
      </c>
      <c r="B139" s="33">
        <v>43927</v>
      </c>
      <c r="C139" s="38" t="s">
        <v>108</v>
      </c>
      <c r="D139" s="38" t="s">
        <v>44</v>
      </c>
      <c r="E139" s="38" t="s">
        <v>45</v>
      </c>
      <c r="F139" s="55">
        <v>72.5</v>
      </c>
      <c r="G139" s="56">
        <v>4.0999999999999996</v>
      </c>
      <c r="H139" s="61">
        <v>4.95</v>
      </c>
      <c r="I139" s="45"/>
      <c r="J139" s="45"/>
      <c r="K139" s="57">
        <v>0.1</v>
      </c>
      <c r="L139" s="58">
        <v>1</v>
      </c>
      <c r="M139" s="57">
        <v>0.1</v>
      </c>
      <c r="N139" s="45">
        <v>1.8700000000000001E-2</v>
      </c>
      <c r="O139" s="62">
        <f t="shared" si="3"/>
        <v>0.187</v>
      </c>
      <c r="P139" s="38">
        <v>22</v>
      </c>
    </row>
    <row r="140" spans="1:16" x14ac:dyDescent="0.35">
      <c r="A140" s="32">
        <v>43928</v>
      </c>
      <c r="B140" s="33">
        <v>43930</v>
      </c>
      <c r="C140" s="38" t="s">
        <v>109</v>
      </c>
      <c r="D140" s="38" t="s">
        <v>44</v>
      </c>
      <c r="E140" s="38" t="s">
        <v>65</v>
      </c>
      <c r="F140" s="55">
        <v>47</v>
      </c>
      <c r="G140" s="56">
        <v>2.4</v>
      </c>
      <c r="H140" s="61">
        <v>2.1</v>
      </c>
      <c r="I140" s="45"/>
      <c r="J140" s="45"/>
      <c r="K140" s="57">
        <v>0.1</v>
      </c>
      <c r="L140" s="58">
        <v>1</v>
      </c>
      <c r="M140" s="57">
        <v>0.1</v>
      </c>
      <c r="N140" s="45">
        <v>-1.5599999999999999E-2</v>
      </c>
      <c r="O140" s="62">
        <f t="shared" si="3"/>
        <v>-0.156</v>
      </c>
      <c r="P140" s="38">
        <v>39</v>
      </c>
    </row>
    <row r="141" spans="1:16" x14ac:dyDescent="0.35">
      <c r="A141" s="32">
        <v>43938</v>
      </c>
      <c r="B141" s="33">
        <v>43941</v>
      </c>
      <c r="C141" s="38" t="s">
        <v>110</v>
      </c>
      <c r="D141" s="38" t="s">
        <v>44</v>
      </c>
      <c r="E141" s="38" t="s">
        <v>65</v>
      </c>
      <c r="F141" s="55">
        <v>32.5</v>
      </c>
      <c r="G141" s="56">
        <v>3.73</v>
      </c>
      <c r="H141" s="61">
        <v>3.75</v>
      </c>
      <c r="I141" s="45"/>
      <c r="J141" s="45"/>
      <c r="K141" s="57">
        <v>0.1</v>
      </c>
      <c r="L141" s="58">
        <v>1</v>
      </c>
      <c r="M141" s="57">
        <v>0.1</v>
      </c>
      <c r="N141" s="45">
        <v>5.1999999999999995E-4</v>
      </c>
      <c r="O141" s="62">
        <f t="shared" ref="O141:O174" si="4">N141*10</f>
        <v>5.1999999999999998E-3</v>
      </c>
      <c r="P141" s="38">
        <v>26</v>
      </c>
    </row>
    <row r="142" spans="1:16" x14ac:dyDescent="0.35">
      <c r="A142" s="32">
        <v>43941</v>
      </c>
      <c r="B142" s="33">
        <v>43942</v>
      </c>
      <c r="C142" s="38" t="s">
        <v>111</v>
      </c>
      <c r="D142" s="38" t="s">
        <v>44</v>
      </c>
      <c r="E142" s="38" t="s">
        <v>45</v>
      </c>
      <c r="F142" s="55">
        <v>17</v>
      </c>
      <c r="G142" s="56">
        <v>19.02</v>
      </c>
      <c r="H142" s="61">
        <v>19.37</v>
      </c>
      <c r="I142" s="45"/>
      <c r="J142" s="45"/>
      <c r="K142" s="57">
        <v>0.1</v>
      </c>
      <c r="L142" s="58">
        <v>1</v>
      </c>
      <c r="M142" s="57">
        <v>0.1</v>
      </c>
      <c r="N142" s="45">
        <v>1.8400000000000001E-3</v>
      </c>
      <c r="O142" s="62">
        <f t="shared" si="4"/>
        <v>1.84E-2</v>
      </c>
      <c r="P142" s="38">
        <v>526</v>
      </c>
    </row>
    <row r="143" spans="1:16" x14ac:dyDescent="0.35">
      <c r="A143" s="32">
        <v>43942</v>
      </c>
      <c r="B143" s="33">
        <v>43942</v>
      </c>
      <c r="C143" s="38" t="s">
        <v>112</v>
      </c>
      <c r="D143" s="38" t="s">
        <v>44</v>
      </c>
      <c r="E143" s="38" t="s">
        <v>65</v>
      </c>
      <c r="F143" s="55">
        <v>18</v>
      </c>
      <c r="G143" s="56">
        <v>2.4700000000000002</v>
      </c>
      <c r="H143" s="61">
        <v>2.7</v>
      </c>
      <c r="I143" s="45"/>
      <c r="J143" s="45"/>
      <c r="K143" s="57">
        <v>0.1</v>
      </c>
      <c r="L143" s="58">
        <v>1</v>
      </c>
      <c r="M143" s="57">
        <v>0.1</v>
      </c>
      <c r="N143" s="45">
        <v>9.6600000000000002E-3</v>
      </c>
      <c r="O143" s="62">
        <f t="shared" si="4"/>
        <v>9.6600000000000005E-2</v>
      </c>
      <c r="P143" s="38">
        <v>42</v>
      </c>
    </row>
    <row r="144" spans="1:16" x14ac:dyDescent="0.35">
      <c r="A144" s="32">
        <v>43935</v>
      </c>
      <c r="B144" s="33">
        <v>43950</v>
      </c>
      <c r="C144" s="38" t="s">
        <v>113</v>
      </c>
      <c r="D144" s="38" t="s">
        <v>44</v>
      </c>
      <c r="E144" s="38" t="s">
        <v>45</v>
      </c>
      <c r="F144" s="55">
        <v>160</v>
      </c>
      <c r="G144" s="56">
        <v>3.3</v>
      </c>
      <c r="H144" s="61">
        <v>4.43</v>
      </c>
      <c r="I144" s="45"/>
      <c r="J144" s="45"/>
      <c r="K144" s="57">
        <v>0.1</v>
      </c>
      <c r="L144" s="58">
        <v>1</v>
      </c>
      <c r="M144" s="57">
        <v>0.1</v>
      </c>
      <c r="N144" s="45">
        <v>3.2770000000000001E-2</v>
      </c>
      <c r="O144" s="62">
        <f t="shared" si="4"/>
        <v>0.32769999999999999</v>
      </c>
      <c r="P144" s="38">
        <v>29</v>
      </c>
    </row>
    <row r="145" spans="1:16" x14ac:dyDescent="0.35">
      <c r="A145" s="32">
        <v>43941</v>
      </c>
      <c r="B145" s="33">
        <v>43950</v>
      </c>
      <c r="C145" s="38" t="s">
        <v>114</v>
      </c>
      <c r="D145" s="38" t="s">
        <v>44</v>
      </c>
      <c r="E145" s="38" t="s">
        <v>45</v>
      </c>
      <c r="F145" s="55">
        <v>85</v>
      </c>
      <c r="G145" s="56">
        <v>3.95</v>
      </c>
      <c r="H145" s="61">
        <v>4.9000000000000004</v>
      </c>
      <c r="I145" s="45"/>
      <c r="J145" s="45"/>
      <c r="K145" s="57">
        <v>0.1</v>
      </c>
      <c r="L145" s="58">
        <v>1</v>
      </c>
      <c r="M145" s="57">
        <v>0.1</v>
      </c>
      <c r="N145" s="45">
        <v>2.2800000000000001E-2</v>
      </c>
      <c r="O145" s="62">
        <f t="shared" si="4"/>
        <v>0.22800000000000001</v>
      </c>
      <c r="P145" s="38">
        <v>24</v>
      </c>
    </row>
    <row r="146" spans="1:16" x14ac:dyDescent="0.35">
      <c r="A146" s="32">
        <v>43941</v>
      </c>
      <c r="B146" s="33">
        <v>43952</v>
      </c>
      <c r="C146" s="38" t="s">
        <v>115</v>
      </c>
      <c r="D146" s="38" t="s">
        <v>44</v>
      </c>
      <c r="E146" s="38" t="s">
        <v>45</v>
      </c>
      <c r="F146" s="55">
        <v>14</v>
      </c>
      <c r="G146" s="56">
        <v>15.62</v>
      </c>
      <c r="H146" s="61">
        <v>15.82</v>
      </c>
      <c r="I146" s="45"/>
      <c r="J146" s="45"/>
      <c r="K146" s="57">
        <v>0.1</v>
      </c>
      <c r="L146" s="58">
        <v>1</v>
      </c>
      <c r="M146" s="57">
        <v>0.1</v>
      </c>
      <c r="N146" s="45">
        <v>1.91E-3</v>
      </c>
      <c r="O146" s="62">
        <f t="shared" si="4"/>
        <v>1.9099999999999999E-2</v>
      </c>
      <c r="P146" s="38">
        <v>956</v>
      </c>
    </row>
    <row r="147" spans="1:16" x14ac:dyDescent="0.35">
      <c r="A147" s="32">
        <v>43941</v>
      </c>
      <c r="B147" s="33">
        <v>43952</v>
      </c>
      <c r="C147" s="38" t="s">
        <v>117</v>
      </c>
      <c r="D147" s="38" t="s">
        <v>44</v>
      </c>
      <c r="E147" s="38" t="s">
        <v>65</v>
      </c>
      <c r="F147" s="55">
        <v>110</v>
      </c>
      <c r="G147" s="56">
        <v>4.5</v>
      </c>
      <c r="H147" s="61">
        <v>4.6500000000000004</v>
      </c>
      <c r="I147" s="45"/>
      <c r="J147" s="45"/>
      <c r="K147" s="57">
        <v>0.1</v>
      </c>
      <c r="L147" s="58">
        <v>1</v>
      </c>
      <c r="M147" s="57">
        <v>0.1</v>
      </c>
      <c r="N147" s="45">
        <v>3.3E-3</v>
      </c>
      <c r="O147" s="62">
        <f t="shared" si="4"/>
        <v>3.3000000000000002E-2</v>
      </c>
      <c r="P147" s="38">
        <v>22</v>
      </c>
    </row>
    <row r="148" spans="1:16" x14ac:dyDescent="0.35">
      <c r="A148" s="32">
        <v>43963</v>
      </c>
      <c r="B148" s="33">
        <v>43952</v>
      </c>
      <c r="C148" s="38" t="s">
        <v>118</v>
      </c>
      <c r="D148" s="38" t="s">
        <v>44</v>
      </c>
      <c r="E148" s="38" t="s">
        <v>65</v>
      </c>
      <c r="F148" s="55">
        <v>110</v>
      </c>
      <c r="G148" s="56">
        <v>4.25</v>
      </c>
      <c r="H148" s="61">
        <v>4.6500000000000004</v>
      </c>
      <c r="I148" s="45"/>
      <c r="J148" s="45"/>
      <c r="K148" s="57">
        <v>0.1</v>
      </c>
      <c r="L148" s="58">
        <v>1</v>
      </c>
      <c r="M148" s="57">
        <v>0.1</v>
      </c>
      <c r="N148" s="45">
        <v>8.8000000000000005E-3</v>
      </c>
      <c r="O148" s="62">
        <f t="shared" si="4"/>
        <v>8.8000000000000009E-2</v>
      </c>
      <c r="P148" s="38">
        <v>22</v>
      </c>
    </row>
    <row r="149" spans="1:16" x14ac:dyDescent="0.35">
      <c r="A149" s="32">
        <v>43964</v>
      </c>
      <c r="B149" s="33">
        <v>43964</v>
      </c>
      <c r="C149" s="38" t="s">
        <v>116</v>
      </c>
      <c r="D149" s="38" t="s">
        <v>44</v>
      </c>
      <c r="E149" s="38" t="s">
        <v>65</v>
      </c>
      <c r="F149" s="55">
        <v>1515</v>
      </c>
      <c r="G149" s="56">
        <v>4.2</v>
      </c>
      <c r="H149" s="61">
        <v>4.8499999999999996</v>
      </c>
      <c r="I149" s="45"/>
      <c r="J149" s="45"/>
      <c r="K149" s="57">
        <v>0.1</v>
      </c>
      <c r="L149" s="58">
        <v>1</v>
      </c>
      <c r="M149" s="57">
        <v>0.1</v>
      </c>
      <c r="N149" s="45">
        <v>1.495E-2</v>
      </c>
      <c r="O149" s="62">
        <f t="shared" si="4"/>
        <v>0.14949999999999999</v>
      </c>
      <c r="P149" s="38">
        <v>28</v>
      </c>
    </row>
    <row r="150" spans="1:16" x14ac:dyDescent="0.35">
      <c r="A150" s="32">
        <v>43950</v>
      </c>
      <c r="B150" s="33">
        <v>43965</v>
      </c>
      <c r="C150" s="38" t="s">
        <v>119</v>
      </c>
      <c r="D150" s="38" t="s">
        <v>44</v>
      </c>
      <c r="E150" s="38" t="s">
        <v>65</v>
      </c>
      <c r="F150" s="55">
        <v>1515</v>
      </c>
      <c r="G150" s="56">
        <v>4.5</v>
      </c>
      <c r="H150" s="61">
        <v>4.95</v>
      </c>
      <c r="I150" s="45"/>
      <c r="J150" s="45"/>
      <c r="K150" s="57">
        <v>0.1</v>
      </c>
      <c r="L150" s="58">
        <v>1</v>
      </c>
      <c r="M150" s="57">
        <v>0.1</v>
      </c>
      <c r="N150" s="45">
        <v>9.9000000000000008E-3</v>
      </c>
      <c r="O150" s="62">
        <f t="shared" si="4"/>
        <v>9.9000000000000005E-2</v>
      </c>
      <c r="P150" s="38">
        <v>22</v>
      </c>
    </row>
    <row r="151" spans="1:16" x14ac:dyDescent="0.35">
      <c r="A151" s="32">
        <v>43978</v>
      </c>
      <c r="B151" s="33">
        <v>43966</v>
      </c>
      <c r="C151" s="38" t="s">
        <v>120</v>
      </c>
      <c r="D151" s="38" t="s">
        <v>44</v>
      </c>
      <c r="E151" s="38" t="s">
        <v>45</v>
      </c>
      <c r="F151" s="55">
        <v>85</v>
      </c>
      <c r="G151" s="56">
        <v>4.25</v>
      </c>
      <c r="H151" s="61">
        <v>5</v>
      </c>
      <c r="I151" s="45"/>
      <c r="J151" s="45"/>
      <c r="K151" s="57">
        <v>0.1</v>
      </c>
      <c r="L151" s="58">
        <v>1</v>
      </c>
      <c r="M151" s="57">
        <v>0.1</v>
      </c>
      <c r="N151" s="45">
        <v>1.6500000000000001E-2</v>
      </c>
      <c r="O151" s="62">
        <f t="shared" si="4"/>
        <v>0.16500000000000001</v>
      </c>
      <c r="P151" s="38">
        <v>22</v>
      </c>
    </row>
    <row r="152" spans="1:16" x14ac:dyDescent="0.35">
      <c r="A152" s="32">
        <v>43966</v>
      </c>
      <c r="B152" s="33">
        <v>43979</v>
      </c>
      <c r="C152" s="38" t="s">
        <v>121</v>
      </c>
      <c r="D152" s="38" t="s">
        <v>44</v>
      </c>
      <c r="E152" s="38" t="s">
        <v>45</v>
      </c>
      <c r="F152" s="55">
        <v>335</v>
      </c>
      <c r="G152" s="56">
        <v>4.3499999999999996</v>
      </c>
      <c r="H152" s="61">
        <v>4.9800000000000004</v>
      </c>
      <c r="I152" s="45"/>
      <c r="J152" s="45"/>
      <c r="K152" s="57">
        <v>0.1</v>
      </c>
      <c r="L152" s="58">
        <v>1</v>
      </c>
      <c r="M152" s="57">
        <v>0.1</v>
      </c>
      <c r="N152" s="45">
        <v>1.3860000000000001E-2</v>
      </c>
      <c r="O152" s="62">
        <f t="shared" si="4"/>
        <v>0.1386</v>
      </c>
      <c r="P152" s="38">
        <v>22</v>
      </c>
    </row>
    <row r="153" spans="1:16" x14ac:dyDescent="0.35">
      <c r="A153" s="32">
        <v>43985</v>
      </c>
      <c r="B153" s="33">
        <v>43993</v>
      </c>
      <c r="C153" s="38" t="s">
        <v>122</v>
      </c>
      <c r="D153" s="38" t="s">
        <v>44</v>
      </c>
      <c r="E153" s="38" t="s">
        <v>65</v>
      </c>
      <c r="F153" s="55">
        <v>1515</v>
      </c>
      <c r="G153" s="56">
        <v>4.3499999999999996</v>
      </c>
      <c r="H153" s="61">
        <v>3.85</v>
      </c>
      <c r="I153" s="45"/>
      <c r="J153" s="45"/>
      <c r="K153" s="57">
        <v>0.1</v>
      </c>
      <c r="L153" s="58">
        <v>1</v>
      </c>
      <c r="M153" s="57">
        <v>0.1</v>
      </c>
      <c r="N153" s="45">
        <v>-1.15E-2</v>
      </c>
      <c r="O153" s="62">
        <f t="shared" si="4"/>
        <v>-0.11499999999999999</v>
      </c>
      <c r="P153" s="38">
        <v>23</v>
      </c>
    </row>
    <row r="154" spans="1:16" x14ac:dyDescent="0.35">
      <c r="A154" s="32">
        <v>43987</v>
      </c>
      <c r="B154" s="33">
        <v>44001</v>
      </c>
      <c r="C154" s="38" t="s">
        <v>123</v>
      </c>
      <c r="D154" s="38" t="s">
        <v>44</v>
      </c>
      <c r="E154" s="38" t="s">
        <v>45</v>
      </c>
      <c r="F154" s="55">
        <v>162.5</v>
      </c>
      <c r="G154" s="56">
        <v>4.5</v>
      </c>
      <c r="H154" s="61">
        <v>5</v>
      </c>
      <c r="I154" s="45"/>
      <c r="J154" s="45"/>
      <c r="K154" s="57">
        <v>0.1</v>
      </c>
      <c r="L154" s="58">
        <v>1</v>
      </c>
      <c r="M154" s="57">
        <v>0.1</v>
      </c>
      <c r="N154" s="45">
        <v>1.0999999999999999E-2</v>
      </c>
      <c r="O154" s="62">
        <f t="shared" si="4"/>
        <v>0.10999999999999999</v>
      </c>
      <c r="P154" s="38">
        <v>22</v>
      </c>
    </row>
    <row r="155" spans="1:16" x14ac:dyDescent="0.35">
      <c r="A155" s="32">
        <v>43962</v>
      </c>
      <c r="B155" s="33">
        <v>44001</v>
      </c>
      <c r="C155" s="38" t="s">
        <v>124</v>
      </c>
      <c r="D155" s="38" t="s">
        <v>44</v>
      </c>
      <c r="E155" s="38" t="s">
        <v>45</v>
      </c>
      <c r="F155" s="55">
        <v>93</v>
      </c>
      <c r="G155" s="56">
        <v>4.45</v>
      </c>
      <c r="H155" s="61">
        <v>5</v>
      </c>
      <c r="I155" s="45"/>
      <c r="J155" s="45"/>
      <c r="K155" s="57">
        <v>0.1</v>
      </c>
      <c r="L155" s="58">
        <v>1</v>
      </c>
      <c r="M155" s="57">
        <v>0.1</v>
      </c>
      <c r="N155" s="45">
        <v>1.21E-2</v>
      </c>
      <c r="O155" s="62">
        <f t="shared" si="4"/>
        <v>0.121</v>
      </c>
      <c r="P155" s="38">
        <v>22</v>
      </c>
    </row>
    <row r="156" spans="1:16" x14ac:dyDescent="0.35">
      <c r="A156" s="32">
        <v>44014</v>
      </c>
      <c r="B156" s="33">
        <v>44001</v>
      </c>
      <c r="C156" s="38" t="s">
        <v>125</v>
      </c>
      <c r="D156" s="38" t="s">
        <v>44</v>
      </c>
      <c r="E156" s="38" t="s">
        <v>45</v>
      </c>
      <c r="F156" s="55">
        <v>1285</v>
      </c>
      <c r="G156" s="56">
        <v>3.45</v>
      </c>
      <c r="H156" s="61">
        <v>5</v>
      </c>
      <c r="I156" s="45"/>
      <c r="J156" s="45"/>
      <c r="K156" s="57">
        <v>0.1</v>
      </c>
      <c r="L156" s="58">
        <v>1</v>
      </c>
      <c r="M156" s="57">
        <v>0.1</v>
      </c>
      <c r="N156" s="45">
        <v>4.3400000000000001E-2</v>
      </c>
      <c r="O156" s="62">
        <f t="shared" si="4"/>
        <v>0.434</v>
      </c>
      <c r="P156" s="38">
        <v>28</v>
      </c>
    </row>
    <row r="157" spans="1:16" x14ac:dyDescent="0.35">
      <c r="A157" s="32">
        <v>44014</v>
      </c>
      <c r="B157" s="33">
        <v>44029</v>
      </c>
      <c r="C157" s="38" t="s">
        <v>126</v>
      </c>
      <c r="D157" s="38" t="s">
        <v>44</v>
      </c>
      <c r="E157" s="38" t="s">
        <v>45</v>
      </c>
      <c r="F157" s="55">
        <v>29</v>
      </c>
      <c r="G157" s="56">
        <v>2.66</v>
      </c>
      <c r="H157" s="61">
        <v>3</v>
      </c>
      <c r="I157" s="45"/>
      <c r="J157" s="45"/>
      <c r="K157" s="57">
        <v>0.1</v>
      </c>
      <c r="L157" s="58">
        <v>1</v>
      </c>
      <c r="M157" s="57">
        <v>0.1</v>
      </c>
      <c r="N157" s="45">
        <v>1.2579999999999999E-2</v>
      </c>
      <c r="O157" s="62">
        <f t="shared" si="4"/>
        <v>0.1258</v>
      </c>
      <c r="P157" s="38">
        <v>37</v>
      </c>
    </row>
    <row r="158" spans="1:16" x14ac:dyDescent="0.35">
      <c r="A158" s="32">
        <v>44047</v>
      </c>
      <c r="B158" s="33">
        <v>44055</v>
      </c>
      <c r="C158" s="38" t="s">
        <v>127</v>
      </c>
      <c r="D158" s="38" t="s">
        <v>44</v>
      </c>
      <c r="E158" s="38" t="s">
        <v>45</v>
      </c>
      <c r="F158" s="55">
        <v>53</v>
      </c>
      <c r="G158" s="56">
        <v>2.65</v>
      </c>
      <c r="H158" s="61">
        <v>2.83</v>
      </c>
      <c r="I158" s="45"/>
      <c r="J158" s="45"/>
      <c r="K158" s="57">
        <v>0.1</v>
      </c>
      <c r="L158" s="58">
        <v>1</v>
      </c>
      <c r="M158" s="57">
        <v>0.1</v>
      </c>
      <c r="N158" s="45">
        <v>6.8399999999999997E-3</v>
      </c>
      <c r="O158" s="62">
        <f t="shared" si="4"/>
        <v>6.8400000000000002E-2</v>
      </c>
      <c r="P158" s="38">
        <v>38</v>
      </c>
    </row>
    <row r="159" spans="1:16" x14ac:dyDescent="0.35">
      <c r="A159" s="32">
        <v>44021</v>
      </c>
      <c r="B159" s="33">
        <v>44063</v>
      </c>
      <c r="C159" s="38" t="s">
        <v>128</v>
      </c>
      <c r="D159" s="38" t="s">
        <v>44</v>
      </c>
      <c r="E159" s="38" t="s">
        <v>45</v>
      </c>
      <c r="F159" s="55">
        <v>41</v>
      </c>
      <c r="G159" s="56">
        <v>2.6</v>
      </c>
      <c r="H159" s="61">
        <v>2.98</v>
      </c>
      <c r="I159" s="45"/>
      <c r="J159" s="45"/>
      <c r="K159" s="57">
        <v>0.1</v>
      </c>
      <c r="L159" s="58">
        <v>1</v>
      </c>
      <c r="M159" s="57">
        <v>0.1</v>
      </c>
      <c r="N159" s="45">
        <v>1.44E-2</v>
      </c>
      <c r="O159" s="62">
        <f t="shared" si="4"/>
        <v>0.14399999999999999</v>
      </c>
      <c r="P159" s="38">
        <v>38</v>
      </c>
    </row>
    <row r="160" spans="1:16" x14ac:dyDescent="0.35">
      <c r="A160" s="32">
        <v>44035</v>
      </c>
      <c r="B160" s="33">
        <v>44064</v>
      </c>
      <c r="C160" s="38" t="s">
        <v>129</v>
      </c>
      <c r="D160" s="38" t="s">
        <v>44</v>
      </c>
      <c r="E160" s="38" t="s">
        <v>45</v>
      </c>
      <c r="F160" s="55">
        <v>195</v>
      </c>
      <c r="G160" s="56">
        <v>3.98</v>
      </c>
      <c r="H160" s="61">
        <v>5</v>
      </c>
      <c r="I160" s="45"/>
      <c r="J160" s="45"/>
      <c r="K160" s="57">
        <v>0.1</v>
      </c>
      <c r="L160" s="58">
        <v>1</v>
      </c>
      <c r="M160" s="57">
        <v>0.1</v>
      </c>
      <c r="N160" s="45">
        <v>2.4500000000000001E-2</v>
      </c>
      <c r="O160" s="62">
        <f t="shared" si="4"/>
        <v>0.245</v>
      </c>
      <c r="P160" s="38">
        <v>24</v>
      </c>
    </row>
    <row r="161" spans="1:16" x14ac:dyDescent="0.35">
      <c r="A161" s="32">
        <v>44040</v>
      </c>
      <c r="B161" s="33">
        <v>44064</v>
      </c>
      <c r="C161" s="38" t="s">
        <v>130</v>
      </c>
      <c r="D161" s="38" t="s">
        <v>44</v>
      </c>
      <c r="E161" s="38" t="s">
        <v>45</v>
      </c>
      <c r="F161" s="55">
        <v>405</v>
      </c>
      <c r="G161" s="56">
        <v>4.2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1.84E-2</v>
      </c>
      <c r="O161" s="62">
        <f t="shared" si="4"/>
        <v>0.184</v>
      </c>
      <c r="P161" s="38">
        <v>23</v>
      </c>
    </row>
    <row r="162" spans="1:16" x14ac:dyDescent="0.35">
      <c r="A162" s="32">
        <v>44068</v>
      </c>
      <c r="B162" s="33">
        <v>44077</v>
      </c>
      <c r="C162" s="38" t="s">
        <v>131</v>
      </c>
      <c r="D162" s="38" t="s">
        <v>44</v>
      </c>
      <c r="E162" s="38" t="s">
        <v>45</v>
      </c>
      <c r="F162" s="55">
        <v>125</v>
      </c>
      <c r="G162" s="56">
        <v>4.1500000000000004</v>
      </c>
      <c r="H162" s="61">
        <v>2.6</v>
      </c>
      <c r="I162" s="45"/>
      <c r="J162" s="45"/>
      <c r="K162" s="57">
        <v>0.1</v>
      </c>
      <c r="L162" s="58">
        <v>1</v>
      </c>
      <c r="M162" s="57">
        <v>0.1</v>
      </c>
      <c r="N162" s="45">
        <v>-3.5650000000000001E-2</v>
      </c>
      <c r="O162" s="62">
        <f t="shared" si="4"/>
        <v>-0.35650000000000004</v>
      </c>
      <c r="P162" s="38">
        <v>23</v>
      </c>
    </row>
    <row r="163" spans="1:16" x14ac:dyDescent="0.35">
      <c r="A163" s="32">
        <v>44077</v>
      </c>
      <c r="B163" s="33">
        <v>44078</v>
      </c>
      <c r="C163" s="38" t="s">
        <v>132</v>
      </c>
      <c r="D163" s="38" t="s">
        <v>44</v>
      </c>
      <c r="E163" s="38" t="s">
        <v>45</v>
      </c>
      <c r="F163" s="55">
        <v>19.5</v>
      </c>
      <c r="G163" s="56">
        <v>2.56</v>
      </c>
      <c r="H163" s="61">
        <v>2.3199999999999998</v>
      </c>
      <c r="I163" s="45"/>
      <c r="J163" s="45"/>
      <c r="K163" s="57">
        <v>0.1</v>
      </c>
      <c r="L163" s="58">
        <v>1</v>
      </c>
      <c r="M163" s="57">
        <v>0.1</v>
      </c>
      <c r="N163" s="45">
        <v>-9.3600000000000003E-3</v>
      </c>
      <c r="O163" s="62">
        <f t="shared" si="4"/>
        <v>-9.3600000000000003E-2</v>
      </c>
      <c r="P163" s="38">
        <v>39</v>
      </c>
    </row>
    <row r="164" spans="1:16" x14ac:dyDescent="0.35">
      <c r="A164" s="32">
        <v>44070</v>
      </c>
      <c r="B164" s="33">
        <v>44078</v>
      </c>
      <c r="C164" s="38" t="s">
        <v>133</v>
      </c>
      <c r="D164" s="38" t="s">
        <v>44</v>
      </c>
      <c r="E164" s="38" t="s">
        <v>45</v>
      </c>
      <c r="F164" s="55">
        <v>235</v>
      </c>
      <c r="G164" s="56">
        <v>4.4000000000000004</v>
      </c>
      <c r="H164" s="61">
        <v>2.91</v>
      </c>
      <c r="I164" s="45"/>
      <c r="J164" s="45"/>
      <c r="K164" s="57">
        <v>0.1</v>
      </c>
      <c r="L164" s="58">
        <v>1</v>
      </c>
      <c r="M164" s="57">
        <v>0.1</v>
      </c>
      <c r="N164" s="45">
        <v>-3.2779999999999997E-2</v>
      </c>
      <c r="O164" s="62">
        <f t="shared" si="4"/>
        <v>-0.32779999999999998</v>
      </c>
      <c r="P164" s="38">
        <v>22</v>
      </c>
    </row>
    <row r="165" spans="1:16" x14ac:dyDescent="0.35">
      <c r="A165" s="32">
        <v>44074</v>
      </c>
      <c r="B165" s="33">
        <v>44078</v>
      </c>
      <c r="C165" s="38" t="s">
        <v>134</v>
      </c>
      <c r="D165" s="38" t="s">
        <v>44</v>
      </c>
      <c r="E165" s="38" t="s">
        <v>45</v>
      </c>
      <c r="F165" s="55">
        <v>130</v>
      </c>
      <c r="G165" s="56">
        <v>4.5999999999999996</v>
      </c>
      <c r="H165" s="61">
        <v>4.3499999999999996</v>
      </c>
      <c r="I165" s="45"/>
      <c r="J165" s="45"/>
      <c r="K165" s="57">
        <v>0.1</v>
      </c>
      <c r="L165" s="58">
        <v>1</v>
      </c>
      <c r="M165" s="57">
        <v>0.1</v>
      </c>
      <c r="N165" s="45">
        <v>5.7499999999999999E-3</v>
      </c>
      <c r="O165" s="62">
        <f t="shared" si="4"/>
        <v>5.7499999999999996E-2</v>
      </c>
      <c r="P165" s="38">
        <v>23</v>
      </c>
    </row>
    <row r="166" spans="1:16" x14ac:dyDescent="0.35">
      <c r="A166" s="32">
        <v>44088</v>
      </c>
      <c r="B166" s="33">
        <v>44089</v>
      </c>
      <c r="C166" s="38" t="s">
        <v>135</v>
      </c>
      <c r="D166" s="38" t="s">
        <v>44</v>
      </c>
      <c r="E166" s="38" t="s">
        <v>45</v>
      </c>
      <c r="F166" s="55">
        <v>65</v>
      </c>
      <c r="G166" s="56">
        <v>4</v>
      </c>
      <c r="H166" s="61">
        <v>4.78</v>
      </c>
      <c r="I166" s="45"/>
      <c r="J166" s="45"/>
      <c r="K166" s="57">
        <v>0.1</v>
      </c>
      <c r="L166" s="58">
        <v>1</v>
      </c>
      <c r="M166" s="57">
        <v>0.1</v>
      </c>
      <c r="N166" s="45">
        <v>1.8720000000000001E-2</v>
      </c>
      <c r="O166" s="62">
        <f t="shared" si="4"/>
        <v>0.18720000000000001</v>
      </c>
      <c r="P166" s="38">
        <v>24</v>
      </c>
    </row>
    <row r="167" spans="1:16" x14ac:dyDescent="0.35">
      <c r="A167" s="32">
        <v>44088</v>
      </c>
      <c r="B167" s="33">
        <v>44112</v>
      </c>
      <c r="C167" s="38" t="s">
        <v>136</v>
      </c>
      <c r="D167" s="38" t="s">
        <v>44</v>
      </c>
      <c r="E167" s="38" t="s">
        <v>45</v>
      </c>
      <c r="F167" s="55">
        <v>52</v>
      </c>
      <c r="G167" s="56">
        <v>2.5499999999999998</v>
      </c>
      <c r="H167" s="61">
        <v>2.15</v>
      </c>
      <c r="I167" s="45"/>
      <c r="J167" s="45"/>
      <c r="K167" s="57">
        <v>0.1</v>
      </c>
      <c r="L167" s="58">
        <v>1</v>
      </c>
      <c r="M167" s="57">
        <v>0.1</v>
      </c>
      <c r="N167" s="45">
        <v>-1.5599999999999999E-2</v>
      </c>
      <c r="O167" s="62">
        <f t="shared" si="4"/>
        <v>-0.156</v>
      </c>
      <c r="P167" s="38">
        <v>39</v>
      </c>
    </row>
    <row r="168" spans="1:16" x14ac:dyDescent="0.35">
      <c r="A168" s="32">
        <v>44105</v>
      </c>
      <c r="B168" s="33">
        <v>44116</v>
      </c>
      <c r="C168" s="38" t="s">
        <v>137</v>
      </c>
      <c r="D168" s="38" t="s">
        <v>44</v>
      </c>
      <c r="E168" s="38" t="s">
        <v>65</v>
      </c>
      <c r="F168" s="55">
        <v>1590</v>
      </c>
      <c r="G168" s="56">
        <v>8.6999999999999993</v>
      </c>
      <c r="H168" s="61">
        <v>5.7</v>
      </c>
      <c r="I168" s="45"/>
      <c r="J168" s="45"/>
      <c r="K168" s="57">
        <v>0.1</v>
      </c>
      <c r="L168" s="58">
        <v>1</v>
      </c>
      <c r="M168" s="57">
        <v>0.1</v>
      </c>
      <c r="N168" s="45">
        <v>-3.3500000000000002E-2</v>
      </c>
      <c r="O168" s="62">
        <f t="shared" si="4"/>
        <v>-0.33500000000000002</v>
      </c>
      <c r="P168" s="38">
        <v>11</v>
      </c>
    </row>
    <row r="169" spans="1:16" x14ac:dyDescent="0.35">
      <c r="A169" s="32">
        <v>44138</v>
      </c>
      <c r="B169" s="33">
        <v>44144</v>
      </c>
      <c r="C169" s="38" t="s">
        <v>138</v>
      </c>
      <c r="D169" s="38" t="s">
        <v>44</v>
      </c>
      <c r="E169" s="38" t="s">
        <v>65</v>
      </c>
      <c r="F169" s="55">
        <v>40</v>
      </c>
      <c r="G169" s="56">
        <v>2.2000000000000002</v>
      </c>
      <c r="H169" s="61">
        <v>2.65</v>
      </c>
      <c r="I169" s="45"/>
      <c r="J169" s="45"/>
      <c r="K169" s="57">
        <v>0.1</v>
      </c>
      <c r="L169" s="58">
        <v>1</v>
      </c>
      <c r="M169" s="57">
        <v>0.1</v>
      </c>
      <c r="N169" s="45">
        <v>-1.6650000000000002E-2</v>
      </c>
      <c r="O169" s="62">
        <f t="shared" si="4"/>
        <v>-0.16650000000000001</v>
      </c>
      <c r="P169" s="38">
        <v>37</v>
      </c>
    </row>
    <row r="170" spans="1:16" x14ac:dyDescent="0.35">
      <c r="A170" s="32">
        <v>44141</v>
      </c>
      <c r="B170" s="33">
        <v>44155</v>
      </c>
      <c r="C170" s="38" t="s">
        <v>139</v>
      </c>
      <c r="D170" s="38" t="s">
        <v>44</v>
      </c>
      <c r="E170" s="38" t="s">
        <v>45</v>
      </c>
      <c r="F170" s="55">
        <v>40</v>
      </c>
      <c r="G170" s="56">
        <v>2.65</v>
      </c>
      <c r="H170" s="61">
        <v>3</v>
      </c>
      <c r="I170" s="45"/>
      <c r="J170" s="45"/>
      <c r="K170" s="57">
        <v>0.1</v>
      </c>
      <c r="L170" s="58">
        <v>1</v>
      </c>
      <c r="M170" s="57">
        <v>0.1</v>
      </c>
      <c r="N170" s="45">
        <v>1.295E-2</v>
      </c>
      <c r="O170" s="62">
        <f t="shared" si="4"/>
        <v>0.1295</v>
      </c>
      <c r="P170" s="38">
        <v>37</v>
      </c>
    </row>
    <row r="171" spans="1:16" x14ac:dyDescent="0.35">
      <c r="A171" s="32">
        <v>44144</v>
      </c>
      <c r="B171" s="33">
        <v>44155</v>
      </c>
      <c r="C171" s="38" t="s">
        <v>140</v>
      </c>
      <c r="D171" s="38" t="s">
        <v>44</v>
      </c>
      <c r="E171" s="38" t="s">
        <v>45</v>
      </c>
      <c r="F171" s="55">
        <v>175</v>
      </c>
      <c r="G171" s="56">
        <v>4.45</v>
      </c>
      <c r="H171" s="61">
        <v>5</v>
      </c>
      <c r="I171" s="45"/>
      <c r="J171" s="45"/>
      <c r="K171" s="57">
        <v>0.1</v>
      </c>
      <c r="L171" s="58">
        <v>1</v>
      </c>
      <c r="M171" s="57">
        <v>0.1</v>
      </c>
      <c r="N171" s="45">
        <v>1.21E-2</v>
      </c>
      <c r="O171" s="62">
        <f t="shared" si="4"/>
        <v>0.121</v>
      </c>
      <c r="P171" s="38">
        <v>22</v>
      </c>
    </row>
    <row r="172" spans="1:16" x14ac:dyDescent="0.35">
      <c r="A172" s="32">
        <v>44165</v>
      </c>
      <c r="B172" s="33">
        <v>44183</v>
      </c>
      <c r="C172" s="38" t="s">
        <v>143</v>
      </c>
      <c r="D172" s="38" t="s">
        <v>44</v>
      </c>
      <c r="E172" s="38" t="s">
        <v>45</v>
      </c>
      <c r="F172" s="55">
        <v>2950</v>
      </c>
      <c r="G172" s="56">
        <v>8.33</v>
      </c>
      <c r="H172" s="61">
        <v>10</v>
      </c>
      <c r="I172" s="45"/>
      <c r="J172" s="45"/>
      <c r="K172" s="57">
        <v>0.1</v>
      </c>
      <c r="L172" s="58">
        <v>1</v>
      </c>
      <c r="M172" s="57">
        <v>0.1</v>
      </c>
      <c r="N172" s="45">
        <v>2.0039999999999999E-2</v>
      </c>
      <c r="O172" s="62">
        <f t="shared" si="4"/>
        <v>0.20039999999999999</v>
      </c>
      <c r="P172" s="38">
        <v>12</v>
      </c>
    </row>
    <row r="173" spans="1:16" x14ac:dyDescent="0.35">
      <c r="A173" s="32">
        <v>44167</v>
      </c>
      <c r="B173" s="33">
        <v>44183</v>
      </c>
      <c r="C173" s="38" t="s">
        <v>142</v>
      </c>
      <c r="D173" s="38" t="s">
        <v>44</v>
      </c>
      <c r="E173" s="38" t="s">
        <v>45</v>
      </c>
      <c r="F173" s="55">
        <v>200</v>
      </c>
      <c r="G173" s="56">
        <v>4.47</v>
      </c>
      <c r="H173" s="61">
        <v>5</v>
      </c>
      <c r="I173" s="45"/>
      <c r="J173" s="45"/>
      <c r="K173" s="57">
        <v>0.1</v>
      </c>
      <c r="L173" s="58">
        <v>1</v>
      </c>
      <c r="M173" s="57">
        <v>0.1</v>
      </c>
      <c r="N173" s="45">
        <v>1.66E-2</v>
      </c>
      <c r="O173" s="62">
        <f t="shared" si="4"/>
        <v>0.16600000000000001</v>
      </c>
      <c r="P173" s="38">
        <v>22</v>
      </c>
    </row>
    <row r="174" spans="1:16" x14ac:dyDescent="0.35">
      <c r="A174" s="32">
        <v>44174</v>
      </c>
      <c r="B174" s="33">
        <v>44183</v>
      </c>
      <c r="C174" s="38" t="s">
        <v>141</v>
      </c>
      <c r="D174" s="38" t="s">
        <v>44</v>
      </c>
      <c r="E174" s="38" t="s">
        <v>45</v>
      </c>
      <c r="F174" s="55">
        <v>955</v>
      </c>
      <c r="G174" s="56">
        <v>4.25</v>
      </c>
      <c r="H174" s="61">
        <v>5</v>
      </c>
      <c r="I174" s="45"/>
      <c r="J174" s="45"/>
      <c r="K174" s="57">
        <v>0.1</v>
      </c>
      <c r="L174" s="58">
        <v>1</v>
      </c>
      <c r="M174" s="57">
        <v>0.1</v>
      </c>
      <c r="N174" s="45">
        <v>1.7250000000000001E-2</v>
      </c>
      <c r="O174" s="62">
        <f t="shared" si="4"/>
        <v>0.17250000000000001</v>
      </c>
      <c r="P174" s="38">
        <v>23</v>
      </c>
    </row>
    <row r="175" spans="1:16" x14ac:dyDescent="0.35">
      <c r="A175" s="7">
        <v>2021</v>
      </c>
      <c r="C175" s="3">
        <v>2021</v>
      </c>
    </row>
    <row r="176" spans="1:16" x14ac:dyDescent="0.35">
      <c r="A176" s="32">
        <v>44209</v>
      </c>
      <c r="B176" s="33">
        <v>44209</v>
      </c>
      <c r="C176" s="38" t="s">
        <v>145</v>
      </c>
      <c r="D176" s="38" t="s">
        <v>44</v>
      </c>
      <c r="E176" s="38" t="s">
        <v>65</v>
      </c>
      <c r="F176" s="55">
        <v>54</v>
      </c>
      <c r="G176" s="56">
        <v>2.66</v>
      </c>
      <c r="H176" s="61">
        <v>0.83</v>
      </c>
      <c r="I176" s="45"/>
      <c r="J176" s="45"/>
      <c r="K176" s="57">
        <v>0.1</v>
      </c>
      <c r="L176" s="58">
        <v>1</v>
      </c>
      <c r="M176" s="57">
        <v>0.1</v>
      </c>
      <c r="N176" s="45">
        <v>-6.88E-2</v>
      </c>
      <c r="O176" s="62">
        <f t="shared" ref="O176:O207" si="5">N176*10</f>
        <v>-0.68799999999999994</v>
      </c>
      <c r="P176" s="38">
        <v>37</v>
      </c>
    </row>
    <row r="177" spans="1:16" x14ac:dyDescent="0.35">
      <c r="A177" s="32">
        <v>44207</v>
      </c>
      <c r="B177" s="33">
        <v>44222</v>
      </c>
      <c r="C177" s="38" t="s">
        <v>147</v>
      </c>
      <c r="D177" s="38" t="s">
        <v>44</v>
      </c>
      <c r="E177" s="38" t="s">
        <v>45</v>
      </c>
      <c r="F177" s="55">
        <v>200</v>
      </c>
      <c r="G177" s="56">
        <v>4.13</v>
      </c>
      <c r="H177" s="61">
        <v>4.78</v>
      </c>
      <c r="I177" s="45"/>
      <c r="J177" s="45"/>
      <c r="K177" s="57">
        <v>0.1</v>
      </c>
      <c r="L177" s="58">
        <v>1</v>
      </c>
      <c r="M177" s="57">
        <v>0.1</v>
      </c>
      <c r="N177" s="45">
        <v>1.5740000000000001E-2</v>
      </c>
      <c r="O177" s="62">
        <f t="shared" si="5"/>
        <v>0.15740000000000001</v>
      </c>
      <c r="P177" s="38">
        <v>24</v>
      </c>
    </row>
    <row r="178" spans="1:16" x14ac:dyDescent="0.35">
      <c r="A178" s="32">
        <v>44208</v>
      </c>
      <c r="B178" s="33">
        <v>44224</v>
      </c>
      <c r="C178" s="38" t="s">
        <v>150</v>
      </c>
      <c r="D178" s="38" t="s">
        <v>44</v>
      </c>
      <c r="E178" s="38" t="s">
        <v>45</v>
      </c>
      <c r="F178" s="55">
        <v>70</v>
      </c>
      <c r="G178" s="56">
        <v>4.22</v>
      </c>
      <c r="H178" s="61">
        <v>4.58</v>
      </c>
      <c r="I178" s="45"/>
      <c r="J178" s="45"/>
      <c r="K178" s="57">
        <v>0.1</v>
      </c>
      <c r="L178" s="58">
        <v>1</v>
      </c>
      <c r="M178" s="57">
        <v>0.1</v>
      </c>
      <c r="N178" s="45">
        <v>8.3000000000000001E-3</v>
      </c>
      <c r="O178" s="62">
        <f t="shared" si="5"/>
        <v>8.3000000000000004E-2</v>
      </c>
      <c r="P178" s="38">
        <v>23</v>
      </c>
    </row>
    <row r="179" spans="1:16" x14ac:dyDescent="0.35">
      <c r="A179" s="32">
        <v>44215</v>
      </c>
      <c r="B179" s="33">
        <v>44231</v>
      </c>
      <c r="C179" s="38" t="s">
        <v>153</v>
      </c>
      <c r="D179" s="38" t="s">
        <v>44</v>
      </c>
      <c r="E179" s="38" t="s">
        <v>45</v>
      </c>
      <c r="F179" s="55">
        <v>195</v>
      </c>
      <c r="G179" s="56">
        <v>4.1500000000000004</v>
      </c>
      <c r="H179" s="61">
        <v>4.95</v>
      </c>
      <c r="I179" s="45"/>
      <c r="J179" s="45"/>
      <c r="K179" s="57">
        <v>0.1</v>
      </c>
      <c r="L179" s="58">
        <v>1</v>
      </c>
      <c r="M179" s="57">
        <v>0.1</v>
      </c>
      <c r="N179" s="45">
        <v>1.9279999999999999E-2</v>
      </c>
      <c r="O179" s="62">
        <f t="shared" si="5"/>
        <v>0.19279999999999997</v>
      </c>
      <c r="P179" s="38">
        <v>24</v>
      </c>
    </row>
    <row r="180" spans="1:16" x14ac:dyDescent="0.35">
      <c r="A180" s="32">
        <v>44210</v>
      </c>
      <c r="B180" s="33">
        <v>44231</v>
      </c>
      <c r="C180" s="38" t="s">
        <v>149</v>
      </c>
      <c r="D180" s="38" t="s">
        <v>44</v>
      </c>
      <c r="E180" s="38" t="s">
        <v>45</v>
      </c>
      <c r="F180" s="55">
        <v>430</v>
      </c>
      <c r="G180" s="56">
        <v>4.1500000000000004</v>
      </c>
      <c r="H180" s="61">
        <v>4.9000000000000004</v>
      </c>
      <c r="I180" s="45"/>
      <c r="J180" s="45"/>
      <c r="K180" s="57">
        <v>0.1</v>
      </c>
      <c r="L180" s="58">
        <v>1</v>
      </c>
      <c r="M180" s="57">
        <v>0.1</v>
      </c>
      <c r="N180" s="45">
        <v>1.7999999999999999E-2</v>
      </c>
      <c r="O180" s="62">
        <f t="shared" si="5"/>
        <v>0.18</v>
      </c>
      <c r="P180" s="38">
        <v>24</v>
      </c>
    </row>
    <row r="181" spans="1:16" x14ac:dyDescent="0.35">
      <c r="A181" s="32">
        <v>44224</v>
      </c>
      <c r="B181" s="33">
        <v>44235</v>
      </c>
      <c r="C181" s="38" t="s">
        <v>148</v>
      </c>
      <c r="D181" s="38" t="s">
        <v>44</v>
      </c>
      <c r="E181" s="38" t="s">
        <v>65</v>
      </c>
      <c r="F181" s="55">
        <v>245</v>
      </c>
      <c r="G181" s="56">
        <v>4.32</v>
      </c>
      <c r="H181" s="61">
        <v>2.98</v>
      </c>
      <c r="I181" s="45"/>
      <c r="J181" s="45"/>
      <c r="K181" s="57">
        <v>0.1</v>
      </c>
      <c r="L181" s="58">
        <v>1</v>
      </c>
      <c r="M181" s="57">
        <v>0.1</v>
      </c>
      <c r="N181" s="45">
        <v>-3.1E-2</v>
      </c>
      <c r="O181" s="62">
        <f t="shared" si="5"/>
        <v>-0.31</v>
      </c>
      <c r="P181" s="38">
        <v>23</v>
      </c>
    </row>
    <row r="182" spans="1:16" x14ac:dyDescent="0.35">
      <c r="A182" s="32">
        <v>44228</v>
      </c>
      <c r="B182" s="33">
        <v>44237</v>
      </c>
      <c r="C182" s="38" t="s">
        <v>152</v>
      </c>
      <c r="D182" s="38" t="s">
        <v>44</v>
      </c>
      <c r="E182" s="38" t="s">
        <v>65</v>
      </c>
      <c r="F182" s="55">
        <v>260</v>
      </c>
      <c r="G182" s="56">
        <v>4.4000000000000004</v>
      </c>
      <c r="H182" s="61">
        <v>3.65</v>
      </c>
      <c r="I182" s="45"/>
      <c r="J182" s="45"/>
      <c r="K182" s="57">
        <v>0.1</v>
      </c>
      <c r="L182" s="58">
        <v>1</v>
      </c>
      <c r="M182" s="57">
        <v>0.1</v>
      </c>
      <c r="N182" s="45">
        <v>-1.704E-2</v>
      </c>
      <c r="O182" s="62">
        <f t="shared" si="5"/>
        <v>-0.1704</v>
      </c>
      <c r="P182" s="38">
        <v>22</v>
      </c>
    </row>
    <row r="183" spans="1:16" x14ac:dyDescent="0.35">
      <c r="A183" s="32">
        <v>44222</v>
      </c>
      <c r="B183" s="33">
        <v>44237</v>
      </c>
      <c r="C183" s="38" t="s">
        <v>155</v>
      </c>
      <c r="D183" s="38" t="s">
        <v>44</v>
      </c>
      <c r="E183" s="38" t="s">
        <v>45</v>
      </c>
      <c r="F183" s="55">
        <v>190</v>
      </c>
      <c r="G183" s="56">
        <v>3.93</v>
      </c>
      <c r="H183" s="61">
        <v>4.95</v>
      </c>
      <c r="I183" s="45"/>
      <c r="J183" s="45"/>
      <c r="K183" s="57">
        <v>0.1</v>
      </c>
      <c r="L183" s="58">
        <v>1</v>
      </c>
      <c r="M183" s="57">
        <v>0.1</v>
      </c>
      <c r="N183" s="45">
        <v>2.5950000000000001E-2</v>
      </c>
      <c r="O183" s="62">
        <f t="shared" si="5"/>
        <v>0.25950000000000001</v>
      </c>
      <c r="P183" s="38">
        <v>25</v>
      </c>
    </row>
    <row r="184" spans="1:16" x14ac:dyDescent="0.35">
      <c r="A184" s="32">
        <v>44225</v>
      </c>
      <c r="B184" s="33">
        <v>44243</v>
      </c>
      <c r="C184" s="38" t="s">
        <v>151</v>
      </c>
      <c r="D184" s="38" t="s">
        <v>44</v>
      </c>
      <c r="E184" s="38" t="s">
        <v>45</v>
      </c>
      <c r="F184" s="55">
        <v>250</v>
      </c>
      <c r="G184" s="56">
        <v>4.32</v>
      </c>
      <c r="H184" s="61">
        <v>4.16</v>
      </c>
      <c r="I184" s="45"/>
      <c r="J184" s="45"/>
      <c r="K184" s="57">
        <v>0.1</v>
      </c>
      <c r="L184" s="58">
        <v>1</v>
      </c>
      <c r="M184" s="57">
        <v>0.1</v>
      </c>
      <c r="N184" s="45">
        <v>-3.7000000000000002E-3</v>
      </c>
      <c r="O184" s="62">
        <f t="shared" si="5"/>
        <v>-3.7000000000000005E-2</v>
      </c>
      <c r="P184" s="38">
        <v>23</v>
      </c>
    </row>
    <row r="185" spans="1:16" x14ac:dyDescent="0.35">
      <c r="A185" s="32">
        <v>44237</v>
      </c>
      <c r="B185" s="33">
        <v>44243</v>
      </c>
      <c r="C185" s="38" t="s">
        <v>156</v>
      </c>
      <c r="D185" s="38" t="s">
        <v>44</v>
      </c>
      <c r="E185" s="38" t="s">
        <v>45</v>
      </c>
      <c r="F185" s="55">
        <v>215</v>
      </c>
      <c r="G185" s="56">
        <v>4.2</v>
      </c>
      <c r="H185" s="61">
        <v>4.9800000000000004</v>
      </c>
      <c r="I185" s="45"/>
      <c r="J185" s="45"/>
      <c r="K185" s="57">
        <v>0.1</v>
      </c>
      <c r="L185" s="58">
        <v>1</v>
      </c>
      <c r="M185" s="57">
        <v>0.1</v>
      </c>
      <c r="N185" s="45">
        <v>1.857E-2</v>
      </c>
      <c r="O185" s="62">
        <f t="shared" si="5"/>
        <v>0.1857</v>
      </c>
      <c r="P185" s="38">
        <v>23</v>
      </c>
    </row>
    <row r="186" spans="1:16" x14ac:dyDescent="0.35">
      <c r="A186" s="32">
        <v>44231</v>
      </c>
      <c r="B186" s="33">
        <v>44244</v>
      </c>
      <c r="C186" s="38" t="s">
        <v>157</v>
      </c>
      <c r="D186" s="38" t="s">
        <v>44</v>
      </c>
      <c r="E186" s="38" t="s">
        <v>45</v>
      </c>
      <c r="F186" s="55">
        <v>240</v>
      </c>
      <c r="G186" s="56">
        <v>4.13</v>
      </c>
      <c r="H186" s="61">
        <v>4.78</v>
      </c>
      <c r="I186" s="45"/>
      <c r="J186" s="45"/>
      <c r="K186" s="57">
        <v>0.1</v>
      </c>
      <c r="L186" s="58">
        <v>1</v>
      </c>
      <c r="M186" s="57">
        <v>0.1</v>
      </c>
      <c r="N186" s="45">
        <v>1.5740000000000001E-2</v>
      </c>
      <c r="O186" s="62">
        <f t="shared" si="5"/>
        <v>0.15740000000000001</v>
      </c>
      <c r="P186" s="38">
        <v>23</v>
      </c>
    </row>
    <row r="187" spans="1:16" x14ac:dyDescent="0.35">
      <c r="A187" s="32">
        <v>44232</v>
      </c>
      <c r="B187" s="33">
        <v>44245</v>
      </c>
      <c r="C187" s="38" t="s">
        <v>154</v>
      </c>
      <c r="D187" s="38" t="s">
        <v>44</v>
      </c>
      <c r="E187" s="38" t="s">
        <v>45</v>
      </c>
      <c r="F187" s="55">
        <v>129</v>
      </c>
      <c r="G187" s="56">
        <v>2.46</v>
      </c>
      <c r="H187" s="61">
        <v>2.62</v>
      </c>
      <c r="I187" s="45"/>
      <c r="J187" s="45"/>
      <c r="K187" s="57">
        <v>0.1</v>
      </c>
      <c r="L187" s="58">
        <v>1</v>
      </c>
      <c r="M187" s="57">
        <v>0.1</v>
      </c>
      <c r="N187" s="45">
        <v>-6.1000000000000004E-3</v>
      </c>
      <c r="O187" s="62">
        <f t="shared" si="5"/>
        <v>-6.1000000000000006E-2</v>
      </c>
      <c r="P187" s="38">
        <v>38</v>
      </c>
    </row>
    <row r="188" spans="1:16" x14ac:dyDescent="0.35">
      <c r="A188" s="32">
        <v>44232</v>
      </c>
      <c r="B188" s="33">
        <v>44245</v>
      </c>
      <c r="C188" s="38" t="s">
        <v>158</v>
      </c>
      <c r="D188" s="38" t="s">
        <v>44</v>
      </c>
      <c r="E188" s="38" t="s">
        <v>45</v>
      </c>
      <c r="F188" s="55">
        <v>515</v>
      </c>
      <c r="G188" s="56">
        <v>4.2699999999999996</v>
      </c>
      <c r="H188" s="61">
        <v>4.9800000000000004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1.6629999999999999E-2</v>
      </c>
      <c r="O188" s="62">
        <f t="shared" si="5"/>
        <v>0.1663</v>
      </c>
      <c r="P188" s="38">
        <v>23</v>
      </c>
    </row>
    <row r="189" spans="1:16" x14ac:dyDescent="0.35">
      <c r="A189" s="32">
        <v>44232</v>
      </c>
      <c r="B189" s="33">
        <v>44246</v>
      </c>
      <c r="C189" s="38" t="s">
        <v>159</v>
      </c>
      <c r="D189" s="38" t="s">
        <v>44</v>
      </c>
      <c r="E189" s="38" t="s">
        <v>45</v>
      </c>
      <c r="F189" s="55">
        <v>3100</v>
      </c>
      <c r="G189" s="56">
        <v>4.3</v>
      </c>
      <c r="H189" s="61">
        <v>5</v>
      </c>
      <c r="I189" s="45"/>
      <c r="J189" s="45"/>
      <c r="K189" s="57">
        <v>0.1</v>
      </c>
      <c r="L189" s="58">
        <v>1</v>
      </c>
      <c r="M189" s="57">
        <v>0.1</v>
      </c>
      <c r="N189" s="45">
        <v>1.627E-2</v>
      </c>
      <c r="O189" s="62">
        <f t="shared" si="5"/>
        <v>0.16270000000000001</v>
      </c>
      <c r="P189" s="38">
        <v>23</v>
      </c>
    </row>
    <row r="190" spans="1:16" x14ac:dyDescent="0.35">
      <c r="A190" s="32">
        <v>44218</v>
      </c>
      <c r="B190" s="33">
        <v>44246</v>
      </c>
      <c r="C190" s="38" t="s">
        <v>146</v>
      </c>
      <c r="D190" s="38" t="s">
        <v>44</v>
      </c>
      <c r="E190" s="38" t="s">
        <v>45</v>
      </c>
      <c r="F190" s="55">
        <v>345</v>
      </c>
      <c r="G190" s="56">
        <v>4.4000000000000004</v>
      </c>
      <c r="H190" s="61">
        <v>5</v>
      </c>
      <c r="I190" s="45"/>
      <c r="J190" s="45"/>
      <c r="K190" s="57">
        <v>0.1</v>
      </c>
      <c r="L190" s="58">
        <v>1</v>
      </c>
      <c r="M190" s="57">
        <v>0.1</v>
      </c>
      <c r="N190" s="45">
        <v>1.3599999999999999E-2</v>
      </c>
      <c r="O190" s="62">
        <f t="shared" si="5"/>
        <v>0.13599999999999998</v>
      </c>
      <c r="P190" s="38">
        <v>22</v>
      </c>
    </row>
    <row r="191" spans="1:16" x14ac:dyDescent="0.35">
      <c r="A191" s="32">
        <v>44257</v>
      </c>
      <c r="B191" s="33">
        <v>44259</v>
      </c>
      <c r="C191" s="38" t="s">
        <v>160</v>
      </c>
      <c r="D191" s="38" t="s">
        <v>44</v>
      </c>
      <c r="E191" s="38" t="s">
        <v>45</v>
      </c>
      <c r="F191" s="55">
        <v>515</v>
      </c>
      <c r="G191" s="56">
        <v>4.07</v>
      </c>
      <c r="H191" s="61">
        <v>2.95</v>
      </c>
      <c r="I191" s="45"/>
      <c r="J191" s="45"/>
      <c r="K191" s="57">
        <v>0.1</v>
      </c>
      <c r="L191" s="58">
        <v>1</v>
      </c>
      <c r="M191" s="57">
        <v>0.1</v>
      </c>
      <c r="N191" s="45">
        <v>-2.7519999999999999E-2</v>
      </c>
      <c r="O191" s="62">
        <f t="shared" si="5"/>
        <v>-0.2752</v>
      </c>
      <c r="P191" s="38">
        <v>24</v>
      </c>
    </row>
    <row r="192" spans="1:16" x14ac:dyDescent="0.35">
      <c r="A192" s="32">
        <v>44257</v>
      </c>
      <c r="B192" s="33">
        <v>44259</v>
      </c>
      <c r="C192" s="38" t="s">
        <v>162</v>
      </c>
      <c r="D192" s="38" t="s">
        <v>44</v>
      </c>
      <c r="E192" s="38" t="s">
        <v>65</v>
      </c>
      <c r="F192" s="55">
        <v>590</v>
      </c>
      <c r="G192" s="56">
        <v>4</v>
      </c>
      <c r="H192" s="61">
        <v>4.9800000000000004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2.4500000000000001E-2</v>
      </c>
      <c r="O192" s="62">
        <f t="shared" si="5"/>
        <v>0.245</v>
      </c>
      <c r="P192" s="38">
        <v>23</v>
      </c>
    </row>
    <row r="193" spans="1:16" x14ac:dyDescent="0.35">
      <c r="A193" s="32">
        <v>44256</v>
      </c>
      <c r="B193" s="33">
        <v>44259</v>
      </c>
      <c r="C193" s="38" t="s">
        <v>161</v>
      </c>
      <c r="D193" s="38" t="s">
        <v>44</v>
      </c>
      <c r="E193" s="38" t="s">
        <v>45</v>
      </c>
      <c r="F193" s="55">
        <v>500</v>
      </c>
      <c r="G193" s="56">
        <v>4.1500000000000004</v>
      </c>
      <c r="H193" s="61">
        <v>2.95</v>
      </c>
      <c r="I193" s="45"/>
      <c r="J193" s="45"/>
      <c r="K193" s="57">
        <v>0.1</v>
      </c>
      <c r="L193" s="58">
        <v>1</v>
      </c>
      <c r="M193" s="57">
        <v>0.1</v>
      </c>
      <c r="N193" s="45">
        <v>-2.8910000000000002E-2</v>
      </c>
      <c r="O193" s="62">
        <f t="shared" si="5"/>
        <v>-0.28910000000000002</v>
      </c>
      <c r="P193" s="38">
        <v>23</v>
      </c>
    </row>
    <row r="194" spans="1:16" x14ac:dyDescent="0.35">
      <c r="A194" s="32">
        <v>44257</v>
      </c>
      <c r="B194" s="33">
        <v>44260</v>
      </c>
      <c r="C194" s="38" t="s">
        <v>163</v>
      </c>
      <c r="D194" s="38" t="s">
        <v>44</v>
      </c>
      <c r="E194" s="38" t="s">
        <v>45</v>
      </c>
      <c r="F194" s="55">
        <v>2950</v>
      </c>
      <c r="G194" s="56">
        <v>8.65</v>
      </c>
      <c r="H194" s="61">
        <v>5.62</v>
      </c>
      <c r="I194" s="45"/>
      <c r="J194" s="45"/>
      <c r="K194" s="57">
        <v>0.1</v>
      </c>
      <c r="L194" s="58">
        <v>1</v>
      </c>
      <c r="M194" s="57">
        <v>0.1</v>
      </c>
      <c r="N194" s="45">
        <v>-3.5029999999999999E-2</v>
      </c>
      <c r="O194" s="62">
        <f t="shared" si="5"/>
        <v>-0.3503</v>
      </c>
      <c r="P194" s="38">
        <v>11</v>
      </c>
    </row>
    <row r="195" spans="1:16" x14ac:dyDescent="0.35">
      <c r="A195" s="32">
        <v>44259</v>
      </c>
      <c r="B195" s="33">
        <v>44267</v>
      </c>
      <c r="C195" s="38" t="s">
        <v>164</v>
      </c>
      <c r="D195" s="38" t="s">
        <v>44</v>
      </c>
      <c r="E195" s="38" t="s">
        <v>65</v>
      </c>
      <c r="F195" s="55">
        <v>2950</v>
      </c>
      <c r="G195" s="56">
        <v>4.38</v>
      </c>
      <c r="H195" s="61">
        <v>4.7</v>
      </c>
      <c r="I195" s="45"/>
      <c r="J195" s="45"/>
      <c r="K195" s="57">
        <v>0.1</v>
      </c>
      <c r="L195" s="58">
        <v>1</v>
      </c>
      <c r="M195" s="57">
        <v>0.1</v>
      </c>
      <c r="N195" s="45">
        <v>7.3099999999999997E-3</v>
      </c>
      <c r="O195" s="62">
        <f t="shared" si="5"/>
        <v>7.3099999999999998E-2</v>
      </c>
      <c r="P195" s="38">
        <v>22</v>
      </c>
    </row>
    <row r="196" spans="1:16" x14ac:dyDescent="0.35">
      <c r="A196" s="32">
        <v>44285</v>
      </c>
      <c r="B196" s="33">
        <v>44287</v>
      </c>
      <c r="C196" s="38" t="s">
        <v>165</v>
      </c>
      <c r="D196" s="38" t="s">
        <v>44</v>
      </c>
      <c r="E196" s="38" t="s">
        <v>45</v>
      </c>
      <c r="F196" s="55">
        <v>77.5</v>
      </c>
      <c r="G196" s="56">
        <v>4.47</v>
      </c>
      <c r="H196" s="61">
        <v>4.9800000000000004</v>
      </c>
      <c r="I196" s="45"/>
      <c r="J196" s="45"/>
      <c r="K196" s="57">
        <v>0.1</v>
      </c>
      <c r="L196" s="58">
        <v>1</v>
      </c>
      <c r="M196" s="57">
        <v>0.1</v>
      </c>
      <c r="N196" s="45">
        <v>1.141E-2</v>
      </c>
      <c r="O196" s="62">
        <f t="shared" si="5"/>
        <v>0.11410000000000001</v>
      </c>
      <c r="P196" s="38">
        <v>22</v>
      </c>
    </row>
    <row r="197" spans="1:16" x14ac:dyDescent="0.35">
      <c r="A197" s="32">
        <v>44291</v>
      </c>
      <c r="B197" s="33">
        <v>44293</v>
      </c>
      <c r="C197" s="38" t="s">
        <v>166</v>
      </c>
      <c r="D197" s="38" t="s">
        <v>44</v>
      </c>
      <c r="E197" s="38" t="s">
        <v>45</v>
      </c>
      <c r="F197" s="55">
        <v>235</v>
      </c>
      <c r="G197" s="56">
        <v>4.4000000000000004</v>
      </c>
      <c r="H197" s="61">
        <v>4.9000000000000004</v>
      </c>
      <c r="I197" s="45"/>
      <c r="J197" s="45"/>
      <c r="K197" s="57">
        <v>0.1</v>
      </c>
      <c r="L197" s="58">
        <v>1</v>
      </c>
      <c r="M197" s="57">
        <v>0.1</v>
      </c>
      <c r="N197" s="45">
        <v>1.137E-2</v>
      </c>
      <c r="O197" s="62">
        <f t="shared" si="5"/>
        <v>0.1137</v>
      </c>
      <c r="P197" s="38">
        <v>22</v>
      </c>
    </row>
    <row r="198" spans="1:16" x14ac:dyDescent="0.35">
      <c r="A198" s="32">
        <v>44292</v>
      </c>
      <c r="B198" s="33">
        <v>44299</v>
      </c>
      <c r="C198" s="38" t="s">
        <v>167</v>
      </c>
      <c r="D198" s="38" t="s">
        <v>44</v>
      </c>
      <c r="E198" s="38" t="s">
        <v>45</v>
      </c>
      <c r="F198" s="55">
        <v>116</v>
      </c>
      <c r="G198" s="56">
        <v>4.4000000000000004</v>
      </c>
      <c r="H198" s="61">
        <v>4.6500000000000004</v>
      </c>
      <c r="I198" s="45"/>
      <c r="J198" s="45"/>
      <c r="K198" s="57">
        <v>0.1</v>
      </c>
      <c r="L198" s="58">
        <v>1</v>
      </c>
      <c r="M198" s="57">
        <v>0.1</v>
      </c>
      <c r="N198" s="45">
        <v>5.7000000000000002E-3</v>
      </c>
      <c r="O198" s="62">
        <f t="shared" si="5"/>
        <v>5.7000000000000002E-2</v>
      </c>
      <c r="P198" s="38">
        <v>22</v>
      </c>
    </row>
    <row r="199" spans="1:16" x14ac:dyDescent="0.35">
      <c r="A199" s="32">
        <v>44312</v>
      </c>
      <c r="B199" s="33">
        <v>44319</v>
      </c>
      <c r="C199" s="38" t="s">
        <v>168</v>
      </c>
      <c r="D199" s="38" t="s">
        <v>44</v>
      </c>
      <c r="E199" s="38" t="s">
        <v>45</v>
      </c>
      <c r="F199" s="55">
        <v>465</v>
      </c>
      <c r="G199" s="56">
        <v>4.3499999999999996</v>
      </c>
      <c r="H199" s="61">
        <v>4.8600000000000003</v>
      </c>
      <c r="I199" s="45"/>
      <c r="J199" s="45"/>
      <c r="K199" s="57">
        <v>0.1</v>
      </c>
      <c r="L199" s="58">
        <v>1</v>
      </c>
      <c r="M199" s="57">
        <v>0.1</v>
      </c>
      <c r="N199" s="45">
        <v>1.172E-2</v>
      </c>
      <c r="O199" s="62">
        <f t="shared" si="5"/>
        <v>0.1172</v>
      </c>
      <c r="P199" s="38">
        <v>23</v>
      </c>
    </row>
    <row r="200" spans="1:16" x14ac:dyDescent="0.35">
      <c r="A200" s="32">
        <v>44302</v>
      </c>
      <c r="B200" s="33">
        <v>44319</v>
      </c>
      <c r="C200" s="38" t="s">
        <v>170</v>
      </c>
      <c r="D200" s="38" t="s">
        <v>44</v>
      </c>
      <c r="E200" s="38" t="s">
        <v>45</v>
      </c>
      <c r="F200" s="55">
        <v>65</v>
      </c>
      <c r="G200" s="56">
        <v>3.77</v>
      </c>
      <c r="H200" s="61">
        <v>3.25</v>
      </c>
      <c r="I200" s="45"/>
      <c r="J200" s="45"/>
      <c r="K200" s="57">
        <v>0.1</v>
      </c>
      <c r="L200" s="58">
        <v>1</v>
      </c>
      <c r="M200" s="57">
        <v>0.1</v>
      </c>
      <c r="N200" s="45">
        <v>-1.376E-2</v>
      </c>
      <c r="O200" s="62">
        <f t="shared" si="5"/>
        <v>-0.1376</v>
      </c>
      <c r="P200" s="38">
        <v>26</v>
      </c>
    </row>
    <row r="201" spans="1:16" x14ac:dyDescent="0.35">
      <c r="A201" s="32">
        <v>44313</v>
      </c>
      <c r="B201" s="33">
        <v>44320</v>
      </c>
      <c r="C201" s="38" t="s">
        <v>169</v>
      </c>
      <c r="D201" s="38" t="s">
        <v>44</v>
      </c>
      <c r="E201" s="38" t="s">
        <v>45</v>
      </c>
      <c r="F201" s="55">
        <v>83</v>
      </c>
      <c r="G201" s="56">
        <v>2.48</v>
      </c>
      <c r="H201" s="61">
        <v>1.9</v>
      </c>
      <c r="I201" s="45"/>
      <c r="J201" s="45"/>
      <c r="K201" s="57">
        <v>0.1</v>
      </c>
      <c r="L201" s="58">
        <v>1</v>
      </c>
      <c r="M201" s="57">
        <v>0.1</v>
      </c>
      <c r="N201" s="45">
        <v>-2.3E-2</v>
      </c>
      <c r="O201" s="62">
        <f t="shared" si="5"/>
        <v>-0.22999999999999998</v>
      </c>
      <c r="P201" s="38">
        <v>39</v>
      </c>
    </row>
    <row r="202" spans="1:16" x14ac:dyDescent="0.35">
      <c r="A202" s="32">
        <v>44321</v>
      </c>
      <c r="B202" s="33">
        <v>44337</v>
      </c>
      <c r="C202" s="38" t="s">
        <v>171</v>
      </c>
      <c r="D202" s="38" t="s">
        <v>44</v>
      </c>
      <c r="E202" s="38" t="s">
        <v>65</v>
      </c>
      <c r="F202" s="55">
        <v>344</v>
      </c>
      <c r="G202" s="56">
        <v>4.5</v>
      </c>
      <c r="H202" s="61">
        <v>4.95</v>
      </c>
      <c r="I202" s="45"/>
      <c r="J202" s="45"/>
      <c r="K202" s="57">
        <v>0.1</v>
      </c>
      <c r="L202" s="58">
        <v>1</v>
      </c>
      <c r="M202" s="57">
        <v>0.1</v>
      </c>
      <c r="N202" s="45">
        <v>9.9000000000000008E-3</v>
      </c>
      <c r="O202" s="62">
        <f t="shared" si="5"/>
        <v>9.9000000000000005E-2</v>
      </c>
      <c r="P202" s="38">
        <v>22</v>
      </c>
    </row>
    <row r="203" spans="1:16" x14ac:dyDescent="0.35">
      <c r="A203" s="32">
        <v>44335</v>
      </c>
      <c r="B203" s="33">
        <v>44341</v>
      </c>
      <c r="C203" s="38" t="s">
        <v>173</v>
      </c>
      <c r="D203" s="38" t="s">
        <v>44</v>
      </c>
      <c r="E203" s="38" t="s">
        <v>45</v>
      </c>
      <c r="F203" s="55">
        <v>175</v>
      </c>
      <c r="G203" s="56">
        <v>4.3499999999999996</v>
      </c>
      <c r="H203" s="61">
        <v>4.8</v>
      </c>
      <c r="I203" s="45"/>
      <c r="J203" s="45"/>
      <c r="K203" s="57">
        <v>0.1</v>
      </c>
      <c r="L203" s="58">
        <v>1</v>
      </c>
      <c r="M203" s="57">
        <v>0.1</v>
      </c>
      <c r="N203" s="45">
        <v>1.034E-2</v>
      </c>
      <c r="O203" s="62">
        <f t="shared" si="5"/>
        <v>0.10340000000000001</v>
      </c>
      <c r="P203" s="38">
        <v>22</v>
      </c>
    </row>
    <row r="204" spans="1:16" x14ac:dyDescent="0.35">
      <c r="A204" s="32">
        <v>44341</v>
      </c>
      <c r="B204" s="33">
        <v>44349</v>
      </c>
      <c r="C204" s="38" t="s">
        <v>175</v>
      </c>
      <c r="D204" s="38" t="s">
        <v>44</v>
      </c>
      <c r="E204" s="38" t="s">
        <v>45</v>
      </c>
      <c r="F204" s="55">
        <v>240</v>
      </c>
      <c r="G204" s="56">
        <v>4.4000000000000004</v>
      </c>
      <c r="H204" s="61">
        <v>4.9000000000000004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1.136E-2</v>
      </c>
      <c r="O204" s="62">
        <f t="shared" si="5"/>
        <v>0.11360000000000001</v>
      </c>
      <c r="P204" s="38">
        <v>22</v>
      </c>
    </row>
    <row r="205" spans="1:16" x14ac:dyDescent="0.35">
      <c r="A205" s="32">
        <v>44334</v>
      </c>
      <c r="B205" s="33">
        <v>44350</v>
      </c>
      <c r="C205" s="38" t="s">
        <v>172</v>
      </c>
      <c r="D205" s="38" t="s">
        <v>44</v>
      </c>
      <c r="E205" s="38" t="s">
        <v>65</v>
      </c>
      <c r="F205" s="55">
        <v>340</v>
      </c>
      <c r="G205" s="56">
        <v>8.68</v>
      </c>
      <c r="H205" s="61">
        <v>9.2200000000000006</v>
      </c>
      <c r="I205" s="45"/>
      <c r="J205" s="45"/>
      <c r="K205" s="57">
        <v>0.1</v>
      </c>
      <c r="L205" s="58">
        <v>1</v>
      </c>
      <c r="M205" s="57">
        <v>0.1</v>
      </c>
      <c r="N205" s="45">
        <v>6.2100000000000002E-3</v>
      </c>
      <c r="O205" s="62">
        <f t="shared" si="5"/>
        <v>6.2100000000000002E-2</v>
      </c>
      <c r="P205" s="38">
        <v>12</v>
      </c>
    </row>
    <row r="206" spans="1:16" x14ac:dyDescent="0.35">
      <c r="A206" s="32">
        <v>44350</v>
      </c>
      <c r="B206" s="33">
        <v>44351</v>
      </c>
      <c r="C206" s="38" t="s">
        <v>177</v>
      </c>
      <c r="D206" s="38" t="s">
        <v>44</v>
      </c>
      <c r="E206" s="38" t="s">
        <v>45</v>
      </c>
      <c r="F206" s="55">
        <v>210</v>
      </c>
      <c r="G206" s="56">
        <v>4.45</v>
      </c>
      <c r="H206" s="61">
        <v>4.93</v>
      </c>
      <c r="I206" s="45"/>
      <c r="J206" s="45"/>
      <c r="K206" s="57">
        <v>0.1</v>
      </c>
      <c r="L206" s="58">
        <v>1</v>
      </c>
      <c r="M206" s="57">
        <v>0.1</v>
      </c>
      <c r="N206" s="45">
        <v>1.0789999999999999E-2</v>
      </c>
      <c r="O206" s="62">
        <f t="shared" si="5"/>
        <v>0.1079</v>
      </c>
      <c r="P206" s="38">
        <v>22</v>
      </c>
    </row>
    <row r="207" spans="1:16" x14ac:dyDescent="0.35">
      <c r="A207" s="32">
        <v>44336</v>
      </c>
      <c r="B207" s="33">
        <v>44355</v>
      </c>
      <c r="C207" s="38" t="s">
        <v>174</v>
      </c>
      <c r="D207" s="38" t="s">
        <v>44</v>
      </c>
      <c r="E207" s="38" t="s">
        <v>45</v>
      </c>
      <c r="F207" s="55">
        <v>3010</v>
      </c>
      <c r="G207" s="56">
        <v>8.65</v>
      </c>
      <c r="H207" s="61">
        <v>9.81</v>
      </c>
      <c r="I207" s="45"/>
      <c r="J207" s="45"/>
      <c r="K207" s="57">
        <v>0.1</v>
      </c>
      <c r="L207" s="58">
        <v>1</v>
      </c>
      <c r="M207" s="57">
        <v>0.1</v>
      </c>
      <c r="N207" s="45">
        <v>1.341E-2</v>
      </c>
      <c r="O207" s="62">
        <f t="shared" si="5"/>
        <v>0.1341</v>
      </c>
      <c r="P207" s="38">
        <v>12</v>
      </c>
    </row>
    <row r="208" spans="1:16" x14ac:dyDescent="0.35">
      <c r="A208" s="32">
        <v>44344</v>
      </c>
      <c r="B208" s="33">
        <v>44357</v>
      </c>
      <c r="C208" s="38" t="s">
        <v>176</v>
      </c>
      <c r="D208" s="38" t="s">
        <v>44</v>
      </c>
      <c r="E208" s="38" t="s">
        <v>45</v>
      </c>
      <c r="F208" s="55">
        <v>2250</v>
      </c>
      <c r="G208" s="56">
        <v>8.73</v>
      </c>
      <c r="H208" s="61">
        <v>9.9499999999999993</v>
      </c>
      <c r="I208" s="45"/>
      <c r="J208" s="45"/>
      <c r="K208" s="57">
        <v>0.1</v>
      </c>
      <c r="L208" s="58">
        <v>1</v>
      </c>
      <c r="M208" s="57">
        <v>0.1</v>
      </c>
      <c r="N208" s="45">
        <v>1.397E-2</v>
      </c>
      <c r="O208" s="62">
        <f t="shared" ref="O208:O233" si="6">N208*10</f>
        <v>0.13969999999999999</v>
      </c>
      <c r="P208" s="38">
        <v>11</v>
      </c>
    </row>
    <row r="209" spans="1:16" x14ac:dyDescent="0.35">
      <c r="A209" s="32">
        <v>44357</v>
      </c>
      <c r="B209" s="33">
        <v>44361</v>
      </c>
      <c r="C209" s="38" t="s">
        <v>179</v>
      </c>
      <c r="D209" s="38" t="s">
        <v>44</v>
      </c>
      <c r="E209" s="38" t="s">
        <v>45</v>
      </c>
      <c r="F209" s="55">
        <v>120</v>
      </c>
      <c r="G209" s="56">
        <v>4.5</v>
      </c>
      <c r="H209" s="61">
        <v>4.7699999999999996</v>
      </c>
      <c r="I209" s="45"/>
      <c r="J209" s="45"/>
      <c r="K209" s="57">
        <v>0.1</v>
      </c>
      <c r="L209" s="58">
        <v>1</v>
      </c>
      <c r="M209" s="57">
        <v>0.1</v>
      </c>
      <c r="N209" s="45">
        <v>6.0000000000000001E-3</v>
      </c>
      <c r="O209" s="62">
        <f t="shared" si="6"/>
        <v>0.06</v>
      </c>
      <c r="P209" s="38">
        <v>22</v>
      </c>
    </row>
    <row r="210" spans="1:16" x14ac:dyDescent="0.35">
      <c r="A210" s="32">
        <v>44357</v>
      </c>
      <c r="B210" s="33">
        <v>44362</v>
      </c>
      <c r="C210" s="38" t="s">
        <v>180</v>
      </c>
      <c r="D210" s="38" t="s">
        <v>44</v>
      </c>
      <c r="E210" s="38" t="s">
        <v>65</v>
      </c>
      <c r="F210" s="55">
        <v>347</v>
      </c>
      <c r="G210" s="56">
        <v>4.42</v>
      </c>
      <c r="H210" s="61">
        <v>4.42</v>
      </c>
      <c r="I210" s="45"/>
      <c r="J210" s="45"/>
      <c r="K210" s="57">
        <v>0.1</v>
      </c>
      <c r="L210" s="58">
        <v>1</v>
      </c>
      <c r="M210" s="57">
        <v>0.1</v>
      </c>
      <c r="N210" s="45">
        <v>0</v>
      </c>
      <c r="O210" s="62">
        <f t="shared" si="6"/>
        <v>0</v>
      </c>
      <c r="P210" s="38">
        <v>22</v>
      </c>
    </row>
    <row r="211" spans="1:16" x14ac:dyDescent="0.35">
      <c r="A211" s="32">
        <v>44351</v>
      </c>
      <c r="B211" s="33">
        <v>44363</v>
      </c>
      <c r="C211" s="38" t="s">
        <v>178</v>
      </c>
      <c r="D211" s="38" t="s">
        <v>44</v>
      </c>
      <c r="E211" s="38" t="s">
        <v>65</v>
      </c>
      <c r="F211" s="55">
        <v>345</v>
      </c>
      <c r="G211" s="56">
        <v>4.3499999999999996</v>
      </c>
      <c r="H211" s="61">
        <v>4.05</v>
      </c>
      <c r="I211" s="45"/>
      <c r="J211" s="45"/>
      <c r="K211" s="57">
        <v>0.1</v>
      </c>
      <c r="L211" s="58">
        <v>1</v>
      </c>
      <c r="M211" s="57">
        <v>0.1</v>
      </c>
      <c r="N211" s="45">
        <v>-6.62E-3</v>
      </c>
      <c r="O211" s="62">
        <f t="shared" si="6"/>
        <v>-6.6199999999999995E-2</v>
      </c>
      <c r="P211" s="38">
        <v>22</v>
      </c>
    </row>
    <row r="212" spans="1:16" x14ac:dyDescent="0.35">
      <c r="A212" s="32">
        <v>44364</v>
      </c>
      <c r="B212" s="33">
        <v>44379</v>
      </c>
      <c r="C212" s="38" t="s">
        <v>181</v>
      </c>
      <c r="D212" s="38" t="s">
        <v>44</v>
      </c>
      <c r="E212" s="38" t="s">
        <v>45</v>
      </c>
      <c r="F212" s="55">
        <v>2315</v>
      </c>
      <c r="G212" s="56">
        <v>4.3</v>
      </c>
      <c r="H212" s="61">
        <v>4.95</v>
      </c>
      <c r="I212" s="45"/>
      <c r="J212" s="45"/>
      <c r="K212" s="57">
        <v>0.1</v>
      </c>
      <c r="L212" s="58">
        <v>1</v>
      </c>
      <c r="M212" s="57">
        <v>0.1</v>
      </c>
      <c r="N212" s="45">
        <v>1.512E-2</v>
      </c>
      <c r="O212" s="62">
        <f t="shared" si="6"/>
        <v>0.1512</v>
      </c>
      <c r="P212" s="38">
        <v>23</v>
      </c>
    </row>
    <row r="213" spans="1:16" x14ac:dyDescent="0.35">
      <c r="A213" s="32">
        <v>44369</v>
      </c>
      <c r="B213" s="33">
        <v>44379</v>
      </c>
      <c r="C213" s="38" t="s">
        <v>181</v>
      </c>
      <c r="D213" s="38" t="s">
        <v>44</v>
      </c>
      <c r="E213" s="38" t="s">
        <v>45</v>
      </c>
      <c r="F213" s="55">
        <v>2315</v>
      </c>
      <c r="G213" s="56">
        <v>4.2</v>
      </c>
      <c r="H213" s="61">
        <v>4.95</v>
      </c>
      <c r="I213" s="45"/>
      <c r="J213" s="45"/>
      <c r="K213" s="57">
        <v>0.1</v>
      </c>
      <c r="L213" s="58">
        <v>1</v>
      </c>
      <c r="M213" s="57">
        <v>0.1</v>
      </c>
      <c r="N213" s="45">
        <v>1.7860000000000001E-2</v>
      </c>
      <c r="O213" s="62">
        <f t="shared" si="6"/>
        <v>0.17860000000000001</v>
      </c>
      <c r="P213" s="38">
        <v>23</v>
      </c>
    </row>
    <row r="214" spans="1:16" x14ac:dyDescent="0.35">
      <c r="A214" s="32">
        <v>44378</v>
      </c>
      <c r="B214" s="33">
        <v>44386</v>
      </c>
      <c r="C214" s="38" t="s">
        <v>182</v>
      </c>
      <c r="D214" s="38" t="s">
        <v>44</v>
      </c>
      <c r="E214" s="38" t="s">
        <v>45</v>
      </c>
      <c r="F214" s="55">
        <v>230</v>
      </c>
      <c r="G214" s="56">
        <v>4.45</v>
      </c>
      <c r="H214" s="61">
        <v>4.9000000000000004</v>
      </c>
      <c r="I214" s="45"/>
      <c r="J214" s="45"/>
      <c r="K214" s="57">
        <v>0.1</v>
      </c>
      <c r="L214" s="58">
        <v>1</v>
      </c>
      <c r="M214" s="57">
        <v>0.1</v>
      </c>
      <c r="N214" s="45">
        <v>1.0109999999999999E-2</v>
      </c>
      <c r="O214" s="62">
        <f t="shared" si="6"/>
        <v>0.1011</v>
      </c>
      <c r="P214" s="38">
        <v>22</v>
      </c>
    </row>
    <row r="215" spans="1:16" x14ac:dyDescent="0.35">
      <c r="A215" s="32">
        <v>44413</v>
      </c>
      <c r="B215" s="33">
        <v>44419</v>
      </c>
      <c r="C215" s="38" t="s">
        <v>183</v>
      </c>
      <c r="D215" s="38" t="s">
        <v>44</v>
      </c>
      <c r="E215" s="38" t="s">
        <v>45</v>
      </c>
      <c r="F215" s="55">
        <v>360</v>
      </c>
      <c r="G215" s="56">
        <v>4.3</v>
      </c>
      <c r="H215" s="61">
        <v>3.5</v>
      </c>
      <c r="I215" s="45"/>
      <c r="J215" s="45"/>
      <c r="K215" s="57">
        <v>0.1</v>
      </c>
      <c r="L215" s="58">
        <v>1</v>
      </c>
      <c r="M215" s="57">
        <v>0.1</v>
      </c>
      <c r="N215" s="45">
        <v>-1.8599999999999998E-2</v>
      </c>
      <c r="O215" s="62">
        <f t="shared" si="6"/>
        <v>-0.186</v>
      </c>
      <c r="P215" s="38">
        <v>23</v>
      </c>
    </row>
    <row r="216" spans="1:16" x14ac:dyDescent="0.35">
      <c r="A216" s="32">
        <v>44425</v>
      </c>
      <c r="B216" s="33">
        <v>44439</v>
      </c>
      <c r="C216" s="38" t="s">
        <v>185</v>
      </c>
      <c r="D216" s="38" t="s">
        <v>44</v>
      </c>
      <c r="E216" s="38" t="s">
        <v>45</v>
      </c>
      <c r="F216" s="55">
        <v>335</v>
      </c>
      <c r="G216" s="56">
        <v>4.2</v>
      </c>
      <c r="H216" s="61">
        <v>4.97</v>
      </c>
      <c r="I216" s="45"/>
      <c r="J216" s="45"/>
      <c r="K216" s="57">
        <v>0.1</v>
      </c>
      <c r="L216" s="58">
        <v>1</v>
      </c>
      <c r="M216" s="57">
        <v>0.1</v>
      </c>
      <c r="N216" s="45">
        <v>1.8329999999999999E-2</v>
      </c>
      <c r="O216" s="62">
        <f t="shared" si="6"/>
        <v>0.18329999999999999</v>
      </c>
      <c r="P216" s="38">
        <v>23</v>
      </c>
    </row>
    <row r="217" spans="1:16" x14ac:dyDescent="0.35">
      <c r="A217" s="32">
        <v>44441</v>
      </c>
      <c r="B217" s="33">
        <v>44446</v>
      </c>
      <c r="C217" s="38" t="s">
        <v>187</v>
      </c>
      <c r="D217" s="38" t="s">
        <v>44</v>
      </c>
      <c r="E217" s="38" t="s">
        <v>65</v>
      </c>
      <c r="F217" s="55">
        <v>60</v>
      </c>
      <c r="G217" s="56">
        <v>2.5</v>
      </c>
      <c r="H217" s="61">
        <v>2.85</v>
      </c>
      <c r="I217" s="45"/>
      <c r="J217" s="45"/>
      <c r="K217" s="57">
        <v>0.1</v>
      </c>
      <c r="L217" s="58">
        <v>1</v>
      </c>
      <c r="M217" s="57">
        <v>0.1</v>
      </c>
      <c r="N217" s="45">
        <v>1.392E-2</v>
      </c>
      <c r="O217" s="62">
        <f t="shared" si="6"/>
        <v>0.13919999999999999</v>
      </c>
      <c r="P217" s="38">
        <v>38</v>
      </c>
    </row>
    <row r="218" spans="1:16" x14ac:dyDescent="0.35">
      <c r="A218" s="32">
        <v>44440</v>
      </c>
      <c r="B218" s="33">
        <v>44452</v>
      </c>
      <c r="C218" s="38" t="s">
        <v>186</v>
      </c>
      <c r="D218" s="38" t="s">
        <v>44</v>
      </c>
      <c r="E218" s="38" t="s">
        <v>45</v>
      </c>
      <c r="F218" s="55">
        <v>70</v>
      </c>
      <c r="G218" s="56">
        <v>4.45</v>
      </c>
      <c r="H218" s="61">
        <v>4.2</v>
      </c>
      <c r="I218" s="45"/>
      <c r="J218" s="45"/>
      <c r="K218" s="57">
        <v>0.1</v>
      </c>
      <c r="L218" s="58">
        <v>1</v>
      </c>
      <c r="M218" s="57">
        <v>0.1</v>
      </c>
      <c r="N218" s="45">
        <v>-5.6100000000000004E-3</v>
      </c>
      <c r="O218" s="62">
        <f t="shared" si="6"/>
        <v>-5.6100000000000004E-2</v>
      </c>
      <c r="P218" s="38">
        <v>22</v>
      </c>
    </row>
    <row r="219" spans="1:16" x14ac:dyDescent="0.35">
      <c r="A219" s="32">
        <v>44438</v>
      </c>
      <c r="B219" s="33">
        <v>44455</v>
      </c>
      <c r="C219" s="38" t="s">
        <v>184</v>
      </c>
      <c r="D219" s="38" t="s">
        <v>44</v>
      </c>
      <c r="E219" s="38" t="s">
        <v>45</v>
      </c>
      <c r="F219" s="55">
        <v>2750</v>
      </c>
      <c r="G219" s="56">
        <v>4.45</v>
      </c>
      <c r="H219" s="61">
        <v>4.2</v>
      </c>
      <c r="I219" s="45"/>
      <c r="J219" s="45"/>
      <c r="K219" s="57">
        <v>0.1</v>
      </c>
      <c r="L219" s="58">
        <v>1</v>
      </c>
      <c r="M219" s="57">
        <v>0.1</v>
      </c>
      <c r="N219" s="45">
        <v>1.191E-2</v>
      </c>
      <c r="O219" s="62">
        <f t="shared" si="6"/>
        <v>0.11910000000000001</v>
      </c>
      <c r="P219" s="38">
        <v>22</v>
      </c>
    </row>
    <row r="220" spans="1:16" x14ac:dyDescent="0.35">
      <c r="A220" s="32">
        <v>44456</v>
      </c>
      <c r="B220" s="33">
        <v>44467</v>
      </c>
      <c r="C220" s="38" t="s">
        <v>188</v>
      </c>
      <c r="D220" s="38" t="s">
        <v>44</v>
      </c>
      <c r="E220" s="38" t="s">
        <v>45</v>
      </c>
      <c r="F220" s="55">
        <v>340</v>
      </c>
      <c r="G220" s="56">
        <v>4.4000000000000004</v>
      </c>
      <c r="H220" s="61">
        <v>3.1</v>
      </c>
      <c r="I220" s="45"/>
      <c r="J220" s="45"/>
      <c r="K220" s="57">
        <v>0.1</v>
      </c>
      <c r="L220" s="58">
        <v>1</v>
      </c>
      <c r="M220" s="57">
        <v>0.1</v>
      </c>
      <c r="N220" s="45">
        <v>-2.5000000000000001E-2</v>
      </c>
      <c r="O220" s="62">
        <f t="shared" si="6"/>
        <v>-0.25</v>
      </c>
      <c r="P220" s="38">
        <v>23</v>
      </c>
    </row>
    <row r="221" spans="1:16" x14ac:dyDescent="0.35">
      <c r="A221" s="32">
        <v>44463</v>
      </c>
      <c r="B221" s="33">
        <v>44470</v>
      </c>
      <c r="C221" s="38" t="s">
        <v>190</v>
      </c>
      <c r="D221" s="38" t="s">
        <v>44</v>
      </c>
      <c r="E221" s="38" t="s">
        <v>45</v>
      </c>
      <c r="F221" s="55">
        <v>141</v>
      </c>
      <c r="G221" s="56">
        <v>4.34</v>
      </c>
      <c r="H221" s="61">
        <v>3.27</v>
      </c>
      <c r="I221" s="45"/>
      <c r="J221" s="45"/>
      <c r="K221" s="57">
        <v>0.1</v>
      </c>
      <c r="L221" s="58">
        <v>1</v>
      </c>
      <c r="M221" s="57">
        <v>0.1</v>
      </c>
      <c r="N221" s="45">
        <v>-2.4649999999999998E-2</v>
      </c>
      <c r="O221" s="62">
        <f t="shared" si="6"/>
        <v>-0.2465</v>
      </c>
      <c r="P221" s="38">
        <v>23</v>
      </c>
    </row>
    <row r="222" spans="1:16" x14ac:dyDescent="0.35">
      <c r="A222" s="32">
        <v>44467</v>
      </c>
      <c r="B222" s="33">
        <v>44477</v>
      </c>
      <c r="C222" s="38" t="s">
        <v>191</v>
      </c>
      <c r="D222" s="38" t="s">
        <v>44</v>
      </c>
      <c r="E222" s="38" t="s">
        <v>65</v>
      </c>
      <c r="F222" s="55">
        <v>80</v>
      </c>
      <c r="G222" s="56">
        <v>4.25</v>
      </c>
      <c r="H222" s="61">
        <v>4.5</v>
      </c>
      <c r="I222" s="45"/>
      <c r="J222" s="45"/>
      <c r="K222" s="57">
        <v>0.1</v>
      </c>
      <c r="L222" s="58">
        <v>1</v>
      </c>
      <c r="M222" s="57">
        <v>0.1</v>
      </c>
      <c r="N222" s="45">
        <v>5.8999999999999999E-3</v>
      </c>
      <c r="O222" s="62">
        <f t="shared" si="6"/>
        <v>5.8999999999999997E-2</v>
      </c>
      <c r="P222" s="38">
        <v>23</v>
      </c>
    </row>
    <row r="223" spans="1:16" x14ac:dyDescent="0.35">
      <c r="A223" s="32">
        <v>44466</v>
      </c>
      <c r="B223" s="33">
        <v>44477</v>
      </c>
      <c r="C223" s="38" t="s">
        <v>192</v>
      </c>
      <c r="D223" s="38" t="s">
        <v>44</v>
      </c>
      <c r="E223" s="38" t="s">
        <v>65</v>
      </c>
      <c r="F223" s="55">
        <v>80</v>
      </c>
      <c r="G223" s="56">
        <v>4.3</v>
      </c>
      <c r="H223" s="61">
        <v>4.8</v>
      </c>
      <c r="I223" s="45"/>
      <c r="J223" s="45"/>
      <c r="K223" s="57">
        <v>0.1</v>
      </c>
      <c r="L223" s="58">
        <v>1</v>
      </c>
      <c r="M223" s="57">
        <v>0.1</v>
      </c>
      <c r="N223" s="45">
        <v>1.163E-2</v>
      </c>
      <c r="O223" s="62">
        <f t="shared" si="6"/>
        <v>0.1163</v>
      </c>
      <c r="P223" s="38">
        <v>23</v>
      </c>
    </row>
    <row r="224" spans="1:16" x14ac:dyDescent="0.35">
      <c r="A224" s="32">
        <v>44468</v>
      </c>
      <c r="B224" s="33">
        <v>44480</v>
      </c>
      <c r="C224" s="38" t="s">
        <v>189</v>
      </c>
      <c r="D224" s="38" t="s">
        <v>44</v>
      </c>
      <c r="E224" s="38" t="s">
        <v>65</v>
      </c>
      <c r="F224" s="55">
        <v>55</v>
      </c>
      <c r="G224" s="56">
        <v>2.5</v>
      </c>
      <c r="H224" s="61">
        <v>2.95</v>
      </c>
      <c r="I224" s="45"/>
      <c r="J224" s="45"/>
      <c r="K224" s="57">
        <v>0.1</v>
      </c>
      <c r="L224" s="58">
        <v>1</v>
      </c>
      <c r="M224" s="57">
        <v>0.1</v>
      </c>
      <c r="N224" s="45">
        <v>1.7999999999999999E-2</v>
      </c>
      <c r="O224" s="62">
        <f t="shared" si="6"/>
        <v>0.18</v>
      </c>
      <c r="P224" s="38">
        <v>39</v>
      </c>
    </row>
    <row r="225" spans="1:16" x14ac:dyDescent="0.35">
      <c r="A225" s="32">
        <v>44489</v>
      </c>
      <c r="B225" s="33">
        <v>44491</v>
      </c>
      <c r="C225" s="38" t="s">
        <v>193</v>
      </c>
      <c r="D225" s="38" t="s">
        <v>44</v>
      </c>
      <c r="E225" s="38" t="s">
        <v>45</v>
      </c>
      <c r="F225" s="55">
        <v>575</v>
      </c>
      <c r="G225" s="56">
        <v>4.0999999999999996</v>
      </c>
      <c r="H225" s="61">
        <v>4.95</v>
      </c>
      <c r="I225" s="45"/>
      <c r="J225" s="45"/>
      <c r="K225" s="57">
        <v>0.1</v>
      </c>
      <c r="L225" s="58">
        <v>1</v>
      </c>
      <c r="M225" s="57">
        <v>0.1</v>
      </c>
      <c r="N225" s="45">
        <v>2.0729999999999998E-2</v>
      </c>
      <c r="O225" s="62">
        <f t="shared" si="6"/>
        <v>0.20729999999999998</v>
      </c>
      <c r="P225" s="38">
        <v>25</v>
      </c>
    </row>
    <row r="226" spans="1:16" x14ac:dyDescent="0.35">
      <c r="A226" s="32">
        <v>44495</v>
      </c>
      <c r="B226" s="33">
        <v>44496</v>
      </c>
      <c r="C226" s="38" t="s">
        <v>195</v>
      </c>
      <c r="D226" s="38" t="s">
        <v>44</v>
      </c>
      <c r="E226" s="38" t="s">
        <v>45</v>
      </c>
      <c r="F226" s="55">
        <v>2620</v>
      </c>
      <c r="G226" s="56">
        <v>16.45</v>
      </c>
      <c r="H226" s="61">
        <v>19.899999999999999</v>
      </c>
      <c r="I226" s="45"/>
      <c r="J226" s="45"/>
      <c r="K226" s="57">
        <v>0.1</v>
      </c>
      <c r="L226" s="58">
        <v>1</v>
      </c>
      <c r="M226" s="57">
        <v>0.1</v>
      </c>
      <c r="N226" s="45">
        <v>2.0969999999999999E-2</v>
      </c>
      <c r="O226" s="62">
        <f t="shared" si="6"/>
        <v>0.2097</v>
      </c>
      <c r="P226" s="38">
        <v>6</v>
      </c>
    </row>
    <row r="227" spans="1:16" x14ac:dyDescent="0.35">
      <c r="A227" s="32">
        <v>44490</v>
      </c>
      <c r="B227" s="33">
        <v>44508</v>
      </c>
      <c r="C227" s="38" t="s">
        <v>194</v>
      </c>
      <c r="D227" s="38" t="s">
        <v>44</v>
      </c>
      <c r="E227" s="38" t="s">
        <v>45</v>
      </c>
      <c r="F227" s="55">
        <v>220</v>
      </c>
      <c r="G227" s="56">
        <v>4.2</v>
      </c>
      <c r="H227" s="61">
        <v>3.75</v>
      </c>
      <c r="I227" s="45"/>
      <c r="J227" s="45"/>
      <c r="K227" s="57">
        <v>0.1</v>
      </c>
      <c r="L227" s="58">
        <v>1</v>
      </c>
      <c r="M227" s="57">
        <v>0.1</v>
      </c>
      <c r="N227" s="45">
        <v>-1.0710000000000001E-2</v>
      </c>
      <c r="O227" s="62">
        <f t="shared" si="6"/>
        <v>-0.1071</v>
      </c>
      <c r="P227" s="38">
        <v>23</v>
      </c>
    </row>
    <row r="228" spans="1:16" x14ac:dyDescent="0.35">
      <c r="A228" s="32">
        <v>44497</v>
      </c>
      <c r="B228" s="33">
        <v>44515</v>
      </c>
      <c r="C228" s="38" t="s">
        <v>196</v>
      </c>
      <c r="D228" s="38" t="s">
        <v>44</v>
      </c>
      <c r="E228" s="38" t="s">
        <v>45</v>
      </c>
      <c r="F228" s="55">
        <v>220</v>
      </c>
      <c r="G228" s="56">
        <v>8.6</v>
      </c>
      <c r="H228" s="61">
        <v>9.9700000000000006</v>
      </c>
      <c r="I228" s="45"/>
      <c r="J228" s="45"/>
      <c r="K228" s="57">
        <v>0.1</v>
      </c>
      <c r="L228" s="58">
        <v>1</v>
      </c>
      <c r="M228" s="57">
        <v>0.1</v>
      </c>
      <c r="N228" s="45">
        <v>1.593E-2</v>
      </c>
      <c r="O228" s="62">
        <f t="shared" si="6"/>
        <v>0.1593</v>
      </c>
      <c r="P228" s="38">
        <v>11</v>
      </c>
    </row>
    <row r="229" spans="1:16" x14ac:dyDescent="0.35">
      <c r="A229" s="32">
        <v>44498</v>
      </c>
      <c r="B229" s="33">
        <v>44516</v>
      </c>
      <c r="C229" s="38" t="s">
        <v>197</v>
      </c>
      <c r="D229" s="38" t="s">
        <v>44</v>
      </c>
      <c r="E229" s="38" t="s">
        <v>45</v>
      </c>
      <c r="F229" s="55">
        <v>128</v>
      </c>
      <c r="G229" s="56">
        <v>4.1500000000000004</v>
      </c>
      <c r="H229" s="61">
        <v>4.9800000000000004</v>
      </c>
      <c r="I229" s="45"/>
      <c r="J229" s="45"/>
      <c r="K229" s="57">
        <v>0.1</v>
      </c>
      <c r="L229" s="58">
        <v>1</v>
      </c>
      <c r="M229" s="57">
        <v>0.1</v>
      </c>
      <c r="N229" s="45">
        <v>0.02</v>
      </c>
      <c r="O229" s="62">
        <f t="shared" si="6"/>
        <v>0.2</v>
      </c>
      <c r="P229" s="38">
        <v>24</v>
      </c>
    </row>
    <row r="230" spans="1:16" x14ac:dyDescent="0.35">
      <c r="A230" s="32">
        <v>44498</v>
      </c>
      <c r="B230" s="33">
        <v>44518</v>
      </c>
      <c r="C230" s="38" t="s">
        <v>198</v>
      </c>
      <c r="D230" s="38" t="s">
        <v>44</v>
      </c>
      <c r="E230" s="38" t="s">
        <v>45</v>
      </c>
      <c r="F230" s="55">
        <v>142</v>
      </c>
      <c r="G230" s="56">
        <v>4.28</v>
      </c>
      <c r="H230" s="61">
        <v>4.9800000000000004</v>
      </c>
      <c r="I230" s="45"/>
      <c r="J230" s="45"/>
      <c r="K230" s="57">
        <v>0.1</v>
      </c>
      <c r="L230" s="58">
        <v>1</v>
      </c>
      <c r="M230" s="57">
        <v>0.1</v>
      </c>
      <c r="N230" s="45">
        <v>1.635E-2</v>
      </c>
      <c r="O230" s="62">
        <f t="shared" si="6"/>
        <v>0.16350000000000001</v>
      </c>
      <c r="P230" s="38">
        <v>23</v>
      </c>
    </row>
    <row r="231" spans="1:16" x14ac:dyDescent="0.35">
      <c r="A231" s="32">
        <v>44501</v>
      </c>
      <c r="B231" s="33">
        <v>44518</v>
      </c>
      <c r="C231" s="38" t="s">
        <v>199</v>
      </c>
      <c r="D231" s="38" t="s">
        <v>44</v>
      </c>
      <c r="E231" s="38" t="s">
        <v>45</v>
      </c>
      <c r="F231" s="55">
        <v>307.5</v>
      </c>
      <c r="G231" s="56">
        <v>4.2</v>
      </c>
      <c r="H231" s="61">
        <v>4.9800000000000004</v>
      </c>
      <c r="I231" s="45"/>
      <c r="J231" s="45"/>
      <c r="K231" s="57">
        <v>0.1</v>
      </c>
      <c r="L231" s="58">
        <v>1</v>
      </c>
      <c r="M231" s="57">
        <v>0.1</v>
      </c>
      <c r="N231" s="45">
        <v>1.8669999999999999E-2</v>
      </c>
      <c r="O231" s="62">
        <f t="shared" si="6"/>
        <v>0.18669999999999998</v>
      </c>
      <c r="P231" s="38">
        <v>23</v>
      </c>
    </row>
    <row r="232" spans="1:16" x14ac:dyDescent="0.35">
      <c r="A232" s="32">
        <v>44501</v>
      </c>
      <c r="B232" s="33">
        <v>44519</v>
      </c>
      <c r="C232" s="38" t="s">
        <v>200</v>
      </c>
      <c r="D232" s="38" t="s">
        <v>44</v>
      </c>
      <c r="E232" s="38" t="s">
        <v>45</v>
      </c>
      <c r="F232" s="55">
        <v>2735</v>
      </c>
      <c r="G232" s="56">
        <v>4.25</v>
      </c>
      <c r="H232" s="61">
        <v>5</v>
      </c>
      <c r="I232" s="45"/>
      <c r="J232" s="45"/>
      <c r="K232" s="57">
        <v>0.1</v>
      </c>
      <c r="L232" s="58">
        <v>1</v>
      </c>
      <c r="M232" s="57">
        <v>0.1</v>
      </c>
      <c r="N232" s="45">
        <v>1.7649999999999999E-2</v>
      </c>
      <c r="O232" s="62">
        <f t="shared" si="6"/>
        <v>0.17649999999999999</v>
      </c>
      <c r="P232" s="38">
        <v>23</v>
      </c>
    </row>
    <row r="233" spans="1:16" x14ac:dyDescent="0.35">
      <c r="A233" s="32">
        <v>44530</v>
      </c>
      <c r="B233" s="33">
        <v>44533</v>
      </c>
      <c r="C233" s="38" t="s">
        <v>201</v>
      </c>
      <c r="D233" s="38" t="s">
        <v>44</v>
      </c>
      <c r="E233" s="38" t="s">
        <v>45</v>
      </c>
      <c r="F233" s="55">
        <v>330</v>
      </c>
      <c r="G233" s="56">
        <v>3.8</v>
      </c>
      <c r="H233" s="61">
        <v>2.8</v>
      </c>
      <c r="I233" s="45"/>
      <c r="J233" s="45"/>
      <c r="K233" s="57">
        <v>0.1</v>
      </c>
      <c r="L233" s="58">
        <v>1</v>
      </c>
      <c r="M233" s="57">
        <v>0.1</v>
      </c>
      <c r="N233" s="45">
        <v>-2.6919999999999999E-2</v>
      </c>
      <c r="O233" s="62">
        <f t="shared" si="6"/>
        <v>-0.26919999999999999</v>
      </c>
      <c r="P233" s="38">
        <v>26</v>
      </c>
    </row>
    <row r="234" spans="1:16" x14ac:dyDescent="0.35">
      <c r="A234" s="3">
        <v>2022</v>
      </c>
    </row>
    <row r="235" spans="1:16" x14ac:dyDescent="0.35">
      <c r="A235" s="32">
        <v>44573</v>
      </c>
      <c r="B235" s="33">
        <v>44582</v>
      </c>
      <c r="C235" s="38" t="s">
        <v>204</v>
      </c>
      <c r="D235" s="38" t="s">
        <v>44</v>
      </c>
      <c r="E235" s="38" t="s">
        <v>65</v>
      </c>
      <c r="F235" s="55">
        <v>570</v>
      </c>
      <c r="G235" s="56">
        <v>4.2</v>
      </c>
      <c r="H235" s="61">
        <v>5</v>
      </c>
      <c r="I235" s="45"/>
      <c r="J235" s="45"/>
      <c r="K235" s="57">
        <v>0.1</v>
      </c>
      <c r="L235" s="58">
        <v>1</v>
      </c>
      <c r="M235" s="57">
        <v>0.1</v>
      </c>
      <c r="N235" s="45">
        <v>1.9040000000000001E-2</v>
      </c>
      <c r="O235" s="62">
        <f t="shared" ref="O235:O277" si="7">N235*10</f>
        <v>0.19040000000000001</v>
      </c>
      <c r="P235" s="38">
        <v>25</v>
      </c>
    </row>
    <row r="236" spans="1:16" x14ac:dyDescent="0.35">
      <c r="A236" s="32">
        <v>44580</v>
      </c>
      <c r="B236" s="33">
        <v>44585</v>
      </c>
      <c r="C236" s="38" t="s">
        <v>203</v>
      </c>
      <c r="D236" s="38" t="s">
        <v>44</v>
      </c>
      <c r="E236" s="38" t="s">
        <v>65</v>
      </c>
      <c r="F236" s="55">
        <v>90</v>
      </c>
      <c r="G236" s="56">
        <v>4.2300000000000004</v>
      </c>
      <c r="H236" s="61">
        <v>4.8</v>
      </c>
      <c r="I236" s="45"/>
      <c r="J236" s="45"/>
      <c r="K236" s="57">
        <v>0.1</v>
      </c>
      <c r="L236" s="58">
        <v>1</v>
      </c>
      <c r="M236" s="57">
        <v>0.1</v>
      </c>
      <c r="N236" s="45">
        <v>1.3480000000000001E-2</v>
      </c>
      <c r="O236" s="62">
        <f t="shared" si="7"/>
        <v>0.1348</v>
      </c>
      <c r="P236" s="38">
        <v>23</v>
      </c>
    </row>
    <row r="237" spans="1:16" x14ac:dyDescent="0.35">
      <c r="A237" s="32">
        <v>44586</v>
      </c>
      <c r="B237" s="33">
        <v>44594</v>
      </c>
      <c r="C237" s="38" t="s">
        <v>205</v>
      </c>
      <c r="D237" s="38" t="s">
        <v>44</v>
      </c>
      <c r="E237" s="38" t="s">
        <v>45</v>
      </c>
      <c r="F237" s="55">
        <v>2300</v>
      </c>
      <c r="G237" s="56">
        <v>4.2300000000000004</v>
      </c>
      <c r="H237" s="61">
        <v>4.8</v>
      </c>
      <c r="I237" s="45"/>
      <c r="J237" s="45"/>
      <c r="K237" s="57">
        <v>0.1</v>
      </c>
      <c r="L237" s="58">
        <v>1</v>
      </c>
      <c r="M237" s="57">
        <v>0.1</v>
      </c>
      <c r="N237" s="45">
        <v>1.8700000000000001E-2</v>
      </c>
      <c r="O237" s="62">
        <f t="shared" si="7"/>
        <v>0.187</v>
      </c>
      <c r="P237" s="38">
        <v>1</v>
      </c>
    </row>
    <row r="238" spans="1:16" x14ac:dyDescent="0.35">
      <c r="A238" s="32">
        <v>44593</v>
      </c>
      <c r="B238" s="33">
        <v>44596</v>
      </c>
      <c r="C238" s="38" t="s">
        <v>207</v>
      </c>
      <c r="D238" s="38" t="s">
        <v>44</v>
      </c>
      <c r="E238" s="38" t="s">
        <v>45</v>
      </c>
      <c r="F238" s="55">
        <v>165</v>
      </c>
      <c r="G238" s="56">
        <v>4.2</v>
      </c>
      <c r="H238" s="61">
        <v>4.3</v>
      </c>
      <c r="I238" s="45"/>
      <c r="J238" s="45"/>
      <c r="K238" s="57">
        <v>0.1</v>
      </c>
      <c r="L238" s="58">
        <v>1</v>
      </c>
      <c r="M238" s="57">
        <v>0.1</v>
      </c>
      <c r="N238" s="45">
        <v>-2.32E-3</v>
      </c>
      <c r="O238" s="62">
        <f t="shared" si="7"/>
        <v>-2.3199999999999998E-2</v>
      </c>
      <c r="P238" s="38">
        <v>23</v>
      </c>
    </row>
    <row r="239" spans="1:16" x14ac:dyDescent="0.35">
      <c r="A239" s="32">
        <v>44588</v>
      </c>
      <c r="B239" s="33">
        <v>44601</v>
      </c>
      <c r="C239" s="38" t="s">
        <v>206</v>
      </c>
      <c r="D239" s="38" t="s">
        <v>44</v>
      </c>
      <c r="E239" s="38" t="s">
        <v>65</v>
      </c>
      <c r="F239" s="55">
        <v>43</v>
      </c>
      <c r="G239" s="56">
        <v>2.4500000000000002</v>
      </c>
      <c r="H239" s="61">
        <v>2.7</v>
      </c>
      <c r="I239" s="45"/>
      <c r="J239" s="45"/>
      <c r="K239" s="57">
        <v>0.1</v>
      </c>
      <c r="L239" s="58">
        <v>1</v>
      </c>
      <c r="M239" s="57">
        <v>0.1</v>
      </c>
      <c r="N239" s="45">
        <v>9.2999999999999992E-3</v>
      </c>
      <c r="O239" s="62">
        <f t="shared" si="7"/>
        <v>9.2999999999999999E-2</v>
      </c>
      <c r="P239" s="38">
        <v>39</v>
      </c>
    </row>
    <row r="240" spans="1:16" x14ac:dyDescent="0.35">
      <c r="A240" s="32">
        <v>44589</v>
      </c>
      <c r="B240" s="33">
        <v>44601</v>
      </c>
      <c r="C240" s="38" t="s">
        <v>208</v>
      </c>
      <c r="D240" s="38" t="s">
        <v>44</v>
      </c>
      <c r="E240" s="38" t="s">
        <v>45</v>
      </c>
      <c r="F240" s="55">
        <v>115</v>
      </c>
      <c r="G240" s="56">
        <v>3.85</v>
      </c>
      <c r="H240" s="61">
        <v>4.95</v>
      </c>
      <c r="I240" s="45"/>
      <c r="J240" s="45"/>
      <c r="K240" s="57">
        <v>0.1</v>
      </c>
      <c r="L240" s="58">
        <v>1</v>
      </c>
      <c r="M240" s="57">
        <v>0.1</v>
      </c>
      <c r="N240" s="45">
        <v>2.8570000000000002E-2</v>
      </c>
      <c r="O240" s="62">
        <f t="shared" si="7"/>
        <v>0.28570000000000001</v>
      </c>
      <c r="P240" s="38">
        <v>25</v>
      </c>
    </row>
    <row r="241" spans="1:16" x14ac:dyDescent="0.35">
      <c r="A241" s="32">
        <v>44609</v>
      </c>
      <c r="B241" s="33">
        <v>44610</v>
      </c>
      <c r="C241" s="38" t="s">
        <v>209</v>
      </c>
      <c r="D241" s="38" t="s">
        <v>44</v>
      </c>
      <c r="E241" s="38" t="s">
        <v>65</v>
      </c>
      <c r="F241" s="55">
        <v>130</v>
      </c>
      <c r="G241" s="56">
        <v>7.85</v>
      </c>
      <c r="H241" s="61">
        <v>9.8000000000000007</v>
      </c>
      <c r="I241" s="45"/>
      <c r="J241" s="45"/>
      <c r="K241" s="57">
        <v>0.1</v>
      </c>
      <c r="L241" s="58">
        <v>1</v>
      </c>
      <c r="M241" s="57">
        <v>0.1</v>
      </c>
      <c r="N241" s="45">
        <v>2.4840000000000001E-2</v>
      </c>
      <c r="O241" s="62">
        <f t="shared" si="7"/>
        <v>0.24840000000000001</v>
      </c>
      <c r="P241" s="38">
        <v>12</v>
      </c>
    </row>
    <row r="242" spans="1:16" x14ac:dyDescent="0.35">
      <c r="A242" s="32">
        <v>44602</v>
      </c>
      <c r="B242" s="33">
        <v>44614</v>
      </c>
      <c r="C242" s="38" t="s">
        <v>210</v>
      </c>
      <c r="D242" s="38" t="s">
        <v>44</v>
      </c>
      <c r="E242" s="38" t="s">
        <v>45</v>
      </c>
      <c r="F242" s="55">
        <v>2590</v>
      </c>
      <c r="G242" s="56">
        <v>80</v>
      </c>
      <c r="H242" s="61">
        <v>72.5</v>
      </c>
      <c r="I242" s="45"/>
      <c r="J242" s="45"/>
      <c r="K242" s="57">
        <v>0.1</v>
      </c>
      <c r="L242" s="58">
        <v>1</v>
      </c>
      <c r="M242" s="57">
        <v>0.1</v>
      </c>
      <c r="N242" s="45">
        <v>-9.4000000000000004E-3</v>
      </c>
      <c r="O242" s="62">
        <f t="shared" si="7"/>
        <v>-9.4E-2</v>
      </c>
      <c r="P242" s="38">
        <v>1</v>
      </c>
    </row>
    <row r="243" spans="1:16" x14ac:dyDescent="0.35">
      <c r="A243" s="32">
        <v>44622</v>
      </c>
      <c r="B243" s="33">
        <v>44628</v>
      </c>
      <c r="C243" s="38" t="s">
        <v>211</v>
      </c>
      <c r="D243" s="38" t="s">
        <v>44</v>
      </c>
      <c r="E243" s="38" t="s">
        <v>65</v>
      </c>
      <c r="F243" s="55">
        <v>79</v>
      </c>
      <c r="G243" s="56">
        <v>5.63</v>
      </c>
      <c r="H243" s="61">
        <v>6.95</v>
      </c>
      <c r="I243" s="45"/>
      <c r="J243" s="45"/>
      <c r="K243" s="57">
        <v>0.1</v>
      </c>
      <c r="L243" s="58">
        <v>1</v>
      </c>
      <c r="M243" s="57">
        <v>0.1</v>
      </c>
      <c r="N243" s="45">
        <v>2.3439999999999999E-2</v>
      </c>
      <c r="O243" s="62">
        <f t="shared" si="7"/>
        <v>0.2344</v>
      </c>
      <c r="P243" s="38">
        <v>16</v>
      </c>
    </row>
    <row r="244" spans="1:16" x14ac:dyDescent="0.35">
      <c r="A244" s="32">
        <v>44610</v>
      </c>
      <c r="B244" s="33">
        <v>44628</v>
      </c>
      <c r="C244" s="38" t="s">
        <v>212</v>
      </c>
      <c r="D244" s="38" t="s">
        <v>44</v>
      </c>
      <c r="E244" s="38" t="s">
        <v>65</v>
      </c>
      <c r="F244" s="55">
        <v>365</v>
      </c>
      <c r="G244" s="56">
        <v>8.4</v>
      </c>
      <c r="H244" s="61">
        <v>9.9</v>
      </c>
      <c r="I244" s="45"/>
      <c r="J244" s="45"/>
      <c r="K244" s="57">
        <v>0.1</v>
      </c>
      <c r="L244" s="58">
        <v>1</v>
      </c>
      <c r="M244" s="57">
        <v>0.1</v>
      </c>
      <c r="N244" s="45">
        <v>1.67E-2</v>
      </c>
      <c r="O244" s="62">
        <f t="shared" si="7"/>
        <v>0.16699999999999998</v>
      </c>
      <c r="P244" s="38">
        <v>12</v>
      </c>
    </row>
    <row r="245" spans="1:16" x14ac:dyDescent="0.35">
      <c r="A245" s="32">
        <v>44644</v>
      </c>
      <c r="B245" s="33">
        <v>44650</v>
      </c>
      <c r="C245" s="38" t="s">
        <v>213</v>
      </c>
      <c r="D245" s="38" t="s">
        <v>44</v>
      </c>
      <c r="E245" s="38" t="s">
        <v>65</v>
      </c>
      <c r="F245" s="55">
        <v>75</v>
      </c>
      <c r="G245" s="56">
        <v>3.8</v>
      </c>
      <c r="H245" s="61">
        <v>3.25</v>
      </c>
      <c r="I245" s="45"/>
      <c r="J245" s="45"/>
      <c r="K245" s="57">
        <v>0.1</v>
      </c>
      <c r="L245" s="58">
        <v>1</v>
      </c>
      <c r="M245" s="57">
        <v>0.1</v>
      </c>
      <c r="N245" s="45">
        <v>-1.447E-2</v>
      </c>
      <c r="O245" s="62">
        <f t="shared" si="7"/>
        <v>-0.1447</v>
      </c>
      <c r="P245" s="38">
        <v>26</v>
      </c>
    </row>
    <row r="246" spans="1:16" x14ac:dyDescent="0.35">
      <c r="A246" s="32">
        <v>44642</v>
      </c>
      <c r="B246" s="33">
        <v>44656</v>
      </c>
      <c r="C246" s="38" t="s">
        <v>216</v>
      </c>
      <c r="D246" s="38" t="s">
        <v>44</v>
      </c>
      <c r="E246" s="38" t="s">
        <v>65</v>
      </c>
      <c r="F246" s="55">
        <v>375</v>
      </c>
      <c r="G246" s="56">
        <v>4.5999999999999996</v>
      </c>
      <c r="H246" s="61">
        <v>4.25</v>
      </c>
      <c r="I246" s="45"/>
      <c r="J246" s="45"/>
      <c r="K246" s="57">
        <v>0.1</v>
      </c>
      <c r="L246" s="58">
        <v>1</v>
      </c>
      <c r="M246" s="57">
        <v>0.1</v>
      </c>
      <c r="N246" s="45">
        <v>8.2400000000000008E-3</v>
      </c>
      <c r="O246" s="62">
        <f t="shared" si="7"/>
        <v>8.2400000000000001E-2</v>
      </c>
      <c r="P246" s="38">
        <v>24</v>
      </c>
    </row>
    <row r="247" spans="1:16" x14ac:dyDescent="0.35">
      <c r="A247" s="32">
        <v>44651</v>
      </c>
      <c r="B247" s="33">
        <v>44657</v>
      </c>
      <c r="C247" s="38" t="s">
        <v>214</v>
      </c>
      <c r="D247" s="38" t="s">
        <v>44</v>
      </c>
      <c r="E247" s="38" t="s">
        <v>45</v>
      </c>
      <c r="F247" s="55">
        <v>2740</v>
      </c>
      <c r="G247" s="56">
        <v>24</v>
      </c>
      <c r="H247" s="61">
        <v>18</v>
      </c>
      <c r="I247" s="45"/>
      <c r="J247" s="45"/>
      <c r="K247" s="57">
        <v>0.1</v>
      </c>
      <c r="L247" s="58">
        <v>1</v>
      </c>
      <c r="M247" s="57">
        <v>0.1</v>
      </c>
      <c r="N247" s="45">
        <v>-2.5000000000000001E-2</v>
      </c>
      <c r="O247" s="62">
        <f t="shared" si="7"/>
        <v>-0.25</v>
      </c>
      <c r="P247" s="38">
        <v>4</v>
      </c>
    </row>
    <row r="248" spans="1:16" x14ac:dyDescent="0.35">
      <c r="A248" s="32">
        <v>44652</v>
      </c>
      <c r="B248" s="33">
        <v>44659</v>
      </c>
      <c r="C248" s="38" t="s">
        <v>215</v>
      </c>
      <c r="D248" s="38" t="s">
        <v>44</v>
      </c>
      <c r="E248" s="38" t="s">
        <v>45</v>
      </c>
      <c r="F248" s="55">
        <v>440</v>
      </c>
      <c r="G248" s="56">
        <v>15</v>
      </c>
      <c r="H248" s="61">
        <v>16</v>
      </c>
      <c r="I248" s="45"/>
      <c r="J248" s="45"/>
      <c r="K248" s="57">
        <v>0.1</v>
      </c>
      <c r="L248" s="58">
        <v>1</v>
      </c>
      <c r="M248" s="57">
        <v>0.1</v>
      </c>
      <c r="N248" s="45">
        <v>6.7000000000000002E-3</v>
      </c>
      <c r="O248" s="62">
        <f t="shared" si="7"/>
        <v>6.7000000000000004E-2</v>
      </c>
      <c r="P248" s="38">
        <v>6</v>
      </c>
    </row>
    <row r="249" spans="1:16" x14ac:dyDescent="0.35">
      <c r="A249" s="32">
        <v>44656</v>
      </c>
      <c r="B249" s="33">
        <v>44659</v>
      </c>
      <c r="C249" s="38" t="s">
        <v>217</v>
      </c>
      <c r="D249" s="38" t="s">
        <v>44</v>
      </c>
      <c r="E249" s="38" t="s">
        <v>45</v>
      </c>
      <c r="F249" s="55">
        <v>170</v>
      </c>
      <c r="G249" s="56">
        <v>4.3</v>
      </c>
      <c r="H249" s="61">
        <v>3.7</v>
      </c>
      <c r="I249" s="45"/>
      <c r="J249" s="45"/>
      <c r="K249" s="57">
        <v>0.1</v>
      </c>
      <c r="L249" s="58">
        <v>1</v>
      </c>
      <c r="M249" s="57">
        <v>0.1</v>
      </c>
      <c r="N249" s="45">
        <v>-1.396E-2</v>
      </c>
      <c r="O249" s="62">
        <f t="shared" si="7"/>
        <v>-0.1396</v>
      </c>
      <c r="P249" s="38">
        <v>22</v>
      </c>
    </row>
    <row r="250" spans="1:16" x14ac:dyDescent="0.35">
      <c r="A250" s="32">
        <v>44671</v>
      </c>
      <c r="B250" s="33">
        <v>44677</v>
      </c>
      <c r="C250" s="38" t="s">
        <v>218</v>
      </c>
      <c r="D250" s="38" t="s">
        <v>44</v>
      </c>
      <c r="E250" s="38" t="s">
        <v>65</v>
      </c>
      <c r="F250" s="55">
        <v>102</v>
      </c>
      <c r="G250" s="56">
        <v>3.95</v>
      </c>
      <c r="H250" s="61">
        <v>4.8499999999999996</v>
      </c>
      <c r="I250" s="45"/>
      <c r="J250" s="45"/>
      <c r="K250" s="57">
        <v>0.1</v>
      </c>
      <c r="L250" s="58">
        <v>1</v>
      </c>
      <c r="M250" s="57">
        <v>0.1</v>
      </c>
      <c r="N250" s="45">
        <v>2.6780000000000002E-2</v>
      </c>
      <c r="O250" s="62">
        <f t="shared" si="7"/>
        <v>0.26780000000000004</v>
      </c>
      <c r="P250" s="38">
        <v>25</v>
      </c>
    </row>
    <row r="251" spans="1:16" x14ac:dyDescent="0.35">
      <c r="A251" s="32">
        <v>44676</v>
      </c>
      <c r="B251" s="33">
        <v>44680</v>
      </c>
      <c r="C251" s="38" t="s">
        <v>220</v>
      </c>
      <c r="D251" s="38" t="s">
        <v>44</v>
      </c>
      <c r="E251" s="38" t="s">
        <v>65</v>
      </c>
      <c r="F251" s="55">
        <v>44</v>
      </c>
      <c r="G251" s="56">
        <v>2.4</v>
      </c>
      <c r="H251" s="61">
        <v>2.1</v>
      </c>
      <c r="I251" s="45"/>
      <c r="J251" s="45"/>
      <c r="K251" s="57">
        <v>0.1</v>
      </c>
      <c r="L251" s="58">
        <v>1</v>
      </c>
      <c r="M251" s="57">
        <v>0.1</v>
      </c>
      <c r="N251" s="45">
        <v>-1.2500000000000001E-2</v>
      </c>
      <c r="O251" s="62">
        <f t="shared" si="7"/>
        <v>-0.125</v>
      </c>
      <c r="P251" s="38">
        <v>38</v>
      </c>
    </row>
    <row r="252" spans="1:16" x14ac:dyDescent="0.35">
      <c r="A252" s="32">
        <v>44671</v>
      </c>
      <c r="B252" s="33">
        <v>44680</v>
      </c>
      <c r="C252" s="38" t="s">
        <v>219</v>
      </c>
      <c r="D252" s="38" t="s">
        <v>44</v>
      </c>
      <c r="E252" s="38" t="s">
        <v>65</v>
      </c>
      <c r="F252" s="55">
        <v>63</v>
      </c>
      <c r="G252" s="56">
        <v>3.2</v>
      </c>
      <c r="H252" s="61">
        <v>2.7</v>
      </c>
      <c r="I252" s="45"/>
      <c r="J252" s="45"/>
      <c r="K252" s="57">
        <v>0.1</v>
      </c>
      <c r="L252" s="58">
        <v>1</v>
      </c>
      <c r="M252" s="57">
        <v>0.1</v>
      </c>
      <c r="N252" s="45">
        <v>-1.562E-2</v>
      </c>
      <c r="O252" s="62">
        <f t="shared" si="7"/>
        <v>-0.15620000000000001</v>
      </c>
      <c r="P252" s="38">
        <v>30</v>
      </c>
    </row>
    <row r="253" spans="1:16" x14ac:dyDescent="0.35">
      <c r="A253" s="32">
        <v>44677</v>
      </c>
      <c r="B253" s="33">
        <v>44684</v>
      </c>
      <c r="C253" s="38" t="s">
        <v>221</v>
      </c>
      <c r="D253" s="38" t="s">
        <v>44</v>
      </c>
      <c r="E253" s="38" t="s">
        <v>45</v>
      </c>
      <c r="F253" s="55">
        <v>63</v>
      </c>
      <c r="G253" s="56">
        <v>25</v>
      </c>
      <c r="H253" s="61">
        <v>28</v>
      </c>
      <c r="I253" s="45"/>
      <c r="J253" s="45"/>
      <c r="K253" s="57">
        <v>0.1</v>
      </c>
      <c r="L253" s="58">
        <v>1</v>
      </c>
      <c r="M253" s="57">
        <v>0.1</v>
      </c>
      <c r="N253" s="45">
        <v>1.2E-2</v>
      </c>
      <c r="O253" s="62">
        <f t="shared" si="7"/>
        <v>0.12</v>
      </c>
      <c r="P253" s="38">
        <v>4</v>
      </c>
    </row>
    <row r="254" spans="1:16" x14ac:dyDescent="0.35">
      <c r="A254" s="32">
        <v>44692</v>
      </c>
      <c r="B254" s="33">
        <v>44708</v>
      </c>
      <c r="C254" s="38" t="s">
        <v>225</v>
      </c>
      <c r="D254" s="38" t="s">
        <v>44</v>
      </c>
      <c r="E254" s="38" t="s">
        <v>45</v>
      </c>
      <c r="F254" s="55">
        <v>1840</v>
      </c>
      <c r="G254" s="56">
        <v>7.5</v>
      </c>
      <c r="H254" s="61">
        <v>9.9499999999999993</v>
      </c>
      <c r="I254" s="45"/>
      <c r="J254" s="45"/>
      <c r="K254" s="57">
        <v>0.1</v>
      </c>
      <c r="L254" s="58">
        <v>1</v>
      </c>
      <c r="M254" s="57">
        <v>0.1</v>
      </c>
      <c r="N254" s="45">
        <v>3.2660000000000002E-2</v>
      </c>
      <c r="O254" s="62">
        <f t="shared" si="7"/>
        <v>0.3266</v>
      </c>
      <c r="P254" s="38">
        <v>12</v>
      </c>
    </row>
    <row r="255" spans="1:16" x14ac:dyDescent="0.35">
      <c r="A255" s="32">
        <v>44704</v>
      </c>
      <c r="B255" s="33">
        <v>44715</v>
      </c>
      <c r="C255" s="38" t="s">
        <v>224</v>
      </c>
      <c r="D255" s="38" t="s">
        <v>44</v>
      </c>
      <c r="E255" s="38" t="s">
        <v>65</v>
      </c>
      <c r="F255" s="55">
        <v>47.22</v>
      </c>
      <c r="G255" s="56">
        <v>3.95</v>
      </c>
      <c r="H255" s="61">
        <v>4.4000000000000004</v>
      </c>
      <c r="I255" s="45"/>
      <c r="J255" s="45"/>
      <c r="K255" s="57">
        <v>0.1</v>
      </c>
      <c r="L255" s="58">
        <v>1</v>
      </c>
      <c r="M255" s="57">
        <v>0.1</v>
      </c>
      <c r="N255" s="45">
        <v>1.125E-2</v>
      </c>
      <c r="O255" s="62">
        <f t="shared" si="7"/>
        <v>0.11249999999999999</v>
      </c>
      <c r="P255" s="38">
        <v>25</v>
      </c>
    </row>
    <row r="256" spans="1:16" x14ac:dyDescent="0.35">
      <c r="A256" s="32">
        <v>44693</v>
      </c>
      <c r="B256" s="33">
        <v>44715</v>
      </c>
      <c r="C256" s="38" t="s">
        <v>222</v>
      </c>
      <c r="D256" s="38" t="s">
        <v>44</v>
      </c>
      <c r="E256" s="38" t="s">
        <v>65</v>
      </c>
      <c r="F256" s="55">
        <v>35</v>
      </c>
      <c r="G256" s="56">
        <v>4.4000000000000004</v>
      </c>
      <c r="H256" s="61">
        <v>4.75</v>
      </c>
      <c r="I256" s="45"/>
      <c r="J256" s="45"/>
      <c r="K256" s="57">
        <v>0.1</v>
      </c>
      <c r="L256" s="58">
        <v>1</v>
      </c>
      <c r="M256" s="57">
        <v>0.1</v>
      </c>
      <c r="N256" s="45">
        <v>1.035E-2</v>
      </c>
      <c r="O256" s="62">
        <f t="shared" si="7"/>
        <v>0.10349999999999999</v>
      </c>
      <c r="P256" s="38">
        <v>23</v>
      </c>
    </row>
    <row r="257" spans="1:16" x14ac:dyDescent="0.35">
      <c r="A257" s="32">
        <v>44697</v>
      </c>
      <c r="B257" s="33">
        <v>44720</v>
      </c>
      <c r="C257" s="38" t="s">
        <v>223</v>
      </c>
      <c r="D257" s="38" t="s">
        <v>44</v>
      </c>
      <c r="E257" s="38" t="s">
        <v>45</v>
      </c>
      <c r="F257" s="55">
        <v>570</v>
      </c>
      <c r="G257" s="56">
        <v>20</v>
      </c>
      <c r="H257" s="61">
        <v>24.75</v>
      </c>
      <c r="I257" s="45"/>
      <c r="J257" s="45"/>
      <c r="K257" s="57">
        <v>0.1</v>
      </c>
      <c r="L257" s="58">
        <v>1</v>
      </c>
      <c r="M257" s="57">
        <v>0.1</v>
      </c>
      <c r="N257" s="45">
        <v>2.375E-2</v>
      </c>
      <c r="O257" s="62">
        <f t="shared" si="7"/>
        <v>0.23749999999999999</v>
      </c>
      <c r="P257" s="38">
        <v>5</v>
      </c>
    </row>
    <row r="258" spans="1:16" x14ac:dyDescent="0.35">
      <c r="A258" s="32">
        <v>44718</v>
      </c>
      <c r="B258" s="33">
        <v>44720</v>
      </c>
      <c r="C258" s="38" t="s">
        <v>227</v>
      </c>
      <c r="D258" s="38" t="s">
        <v>44</v>
      </c>
      <c r="E258" s="38" t="s">
        <v>65</v>
      </c>
      <c r="F258" s="55">
        <v>395</v>
      </c>
      <c r="G258" s="56">
        <v>8.4</v>
      </c>
      <c r="H258" s="61">
        <v>6.2</v>
      </c>
      <c r="I258" s="45"/>
      <c r="J258" s="45"/>
      <c r="K258" s="57">
        <v>0.1</v>
      </c>
      <c r="L258" s="58">
        <v>1</v>
      </c>
      <c r="M258" s="57">
        <v>0.1</v>
      </c>
      <c r="N258" s="45">
        <v>-2.6190000000000001E-2</v>
      </c>
      <c r="O258" s="62">
        <f t="shared" si="7"/>
        <v>-0.26190000000000002</v>
      </c>
      <c r="P258" s="38">
        <v>13</v>
      </c>
    </row>
    <row r="259" spans="1:16" x14ac:dyDescent="0.35">
      <c r="A259" s="32">
        <v>44719</v>
      </c>
      <c r="B259" s="33">
        <v>44722</v>
      </c>
      <c r="C259" s="38" t="s">
        <v>228</v>
      </c>
      <c r="D259" s="38" t="s">
        <v>44</v>
      </c>
      <c r="E259" s="38" t="s">
        <v>45</v>
      </c>
      <c r="F259" s="55">
        <v>116</v>
      </c>
      <c r="G259" s="56">
        <v>8.5500000000000007</v>
      </c>
      <c r="H259" s="61">
        <v>6.15</v>
      </c>
      <c r="I259" s="45"/>
      <c r="J259" s="45"/>
      <c r="K259" s="57">
        <v>0.1</v>
      </c>
      <c r="L259" s="58">
        <v>1</v>
      </c>
      <c r="M259" s="57">
        <v>0.1</v>
      </c>
      <c r="N259" s="45">
        <v>-2.8070000000000001E-2</v>
      </c>
      <c r="O259" s="62">
        <f t="shared" si="7"/>
        <v>-0.28070000000000001</v>
      </c>
      <c r="P259" s="38">
        <v>13</v>
      </c>
    </row>
    <row r="260" spans="1:16" x14ac:dyDescent="0.35">
      <c r="A260" s="32">
        <v>44714</v>
      </c>
      <c r="B260" s="33">
        <v>44722</v>
      </c>
      <c r="C260" s="38" t="s">
        <v>226</v>
      </c>
      <c r="D260" s="38" t="s">
        <v>44</v>
      </c>
      <c r="E260" s="38" t="s">
        <v>45</v>
      </c>
      <c r="F260" s="55">
        <v>172.5</v>
      </c>
      <c r="G260" s="56">
        <v>8.5500000000000007</v>
      </c>
      <c r="H260" s="61">
        <v>6.4</v>
      </c>
      <c r="I260" s="45"/>
      <c r="J260" s="45"/>
      <c r="K260" s="57">
        <v>0.1</v>
      </c>
      <c r="L260" s="58">
        <v>1</v>
      </c>
      <c r="M260" s="57">
        <v>0.1</v>
      </c>
      <c r="N260" s="45">
        <v>-2.5149999999999999E-2</v>
      </c>
      <c r="O260" s="62">
        <f t="shared" si="7"/>
        <v>-0.2515</v>
      </c>
      <c r="P260" s="38">
        <v>12</v>
      </c>
    </row>
    <row r="261" spans="1:16" x14ac:dyDescent="0.35">
      <c r="A261" s="32">
        <v>44739</v>
      </c>
      <c r="B261" s="33">
        <v>44750</v>
      </c>
      <c r="C261" s="38" t="s">
        <v>229</v>
      </c>
      <c r="D261" s="38" t="s">
        <v>44</v>
      </c>
      <c r="E261" s="38" t="s">
        <v>65</v>
      </c>
      <c r="F261" s="55">
        <v>49</v>
      </c>
      <c r="G261" s="56">
        <v>3.95</v>
      </c>
      <c r="H261" s="61">
        <v>4.05</v>
      </c>
      <c r="I261" s="45"/>
      <c r="J261" s="45"/>
      <c r="K261" s="57">
        <v>0.1</v>
      </c>
      <c r="L261" s="58">
        <v>1</v>
      </c>
      <c r="M261" s="57">
        <v>0.1</v>
      </c>
      <c r="N261" s="45">
        <v>2.5300000000000001E-3</v>
      </c>
      <c r="O261" s="62">
        <f t="shared" si="7"/>
        <v>2.5300000000000003E-2</v>
      </c>
      <c r="P261" s="38">
        <v>25</v>
      </c>
    </row>
    <row r="262" spans="1:16" x14ac:dyDescent="0.35">
      <c r="A262" s="32">
        <v>44748</v>
      </c>
      <c r="B262" s="33">
        <v>44754</v>
      </c>
      <c r="C262" s="38" t="s">
        <v>231</v>
      </c>
      <c r="D262" s="38" t="s">
        <v>44</v>
      </c>
      <c r="E262" s="38" t="s">
        <v>45</v>
      </c>
      <c r="F262" s="55">
        <v>155</v>
      </c>
      <c r="G262" s="56">
        <v>4</v>
      </c>
      <c r="H262" s="61">
        <v>4.55</v>
      </c>
      <c r="I262" s="45"/>
      <c r="J262" s="45"/>
      <c r="K262" s="57">
        <v>0.1</v>
      </c>
      <c r="L262" s="58">
        <v>1</v>
      </c>
      <c r="M262" s="57">
        <v>0.1</v>
      </c>
      <c r="N262" s="45">
        <v>1.375E-2</v>
      </c>
      <c r="O262" s="62">
        <f t="shared" si="7"/>
        <v>0.13750000000000001</v>
      </c>
      <c r="P262" s="38">
        <v>25</v>
      </c>
    </row>
    <row r="263" spans="1:16" x14ac:dyDescent="0.35">
      <c r="A263" s="32">
        <v>44749</v>
      </c>
      <c r="B263" s="33">
        <v>44754</v>
      </c>
      <c r="C263" s="38" t="s">
        <v>230</v>
      </c>
      <c r="D263" s="38" t="s">
        <v>44</v>
      </c>
      <c r="E263" s="38" t="s">
        <v>45</v>
      </c>
      <c r="F263" s="55">
        <v>81</v>
      </c>
      <c r="G263" s="56">
        <v>4.05</v>
      </c>
      <c r="H263" s="61">
        <v>4.5999999999999996</v>
      </c>
      <c r="I263" s="45"/>
      <c r="J263" s="45"/>
      <c r="K263" s="57">
        <v>0.1</v>
      </c>
      <c r="L263" s="58">
        <v>1</v>
      </c>
      <c r="M263" s="57">
        <v>0.1</v>
      </c>
      <c r="N263" s="45">
        <v>1.355E-2</v>
      </c>
      <c r="O263" s="62">
        <f t="shared" si="7"/>
        <v>0.13550000000000001</v>
      </c>
      <c r="P263" s="38">
        <v>25</v>
      </c>
    </row>
    <row r="264" spans="1:16" x14ac:dyDescent="0.35">
      <c r="A264" s="32">
        <v>44781</v>
      </c>
      <c r="B264" s="33">
        <v>44782</v>
      </c>
      <c r="C264" s="38" t="s">
        <v>232</v>
      </c>
      <c r="D264" s="38" t="s">
        <v>44</v>
      </c>
      <c r="E264" s="38" t="s">
        <v>45</v>
      </c>
      <c r="F264" s="55">
        <v>170</v>
      </c>
      <c r="G264" s="56">
        <v>4.05</v>
      </c>
      <c r="H264" s="61">
        <v>4.5999999999999996</v>
      </c>
      <c r="I264" s="45"/>
      <c r="J264" s="45"/>
      <c r="K264" s="57">
        <v>0.1</v>
      </c>
      <c r="L264" s="58">
        <v>1</v>
      </c>
      <c r="M264" s="57">
        <v>0.1</v>
      </c>
      <c r="N264" s="45">
        <v>-2.2370000000000001E-2</v>
      </c>
      <c r="O264" s="62">
        <f t="shared" si="7"/>
        <v>-0.22370000000000001</v>
      </c>
      <c r="P264" s="38">
        <v>25</v>
      </c>
    </row>
    <row r="265" spans="1:16" x14ac:dyDescent="0.35">
      <c r="A265" s="32">
        <v>44792</v>
      </c>
      <c r="B265" s="33">
        <v>44795</v>
      </c>
      <c r="C265" s="38" t="s">
        <v>233</v>
      </c>
      <c r="D265" s="38" t="s">
        <v>44</v>
      </c>
      <c r="E265" s="38" t="s">
        <v>65</v>
      </c>
      <c r="F265" s="55">
        <v>260</v>
      </c>
      <c r="G265" s="56">
        <v>4</v>
      </c>
      <c r="H265" s="61">
        <v>4.6500000000000004</v>
      </c>
      <c r="I265" s="45"/>
      <c r="J265" s="45"/>
      <c r="K265" s="57">
        <v>0.1</v>
      </c>
      <c r="L265" s="58">
        <v>1</v>
      </c>
      <c r="M265" s="57">
        <v>0.1</v>
      </c>
      <c r="N265" s="45">
        <v>1.6250000000000001E-2</v>
      </c>
      <c r="O265" s="62">
        <f t="shared" si="7"/>
        <v>0.16250000000000001</v>
      </c>
      <c r="P265" s="38">
        <v>25</v>
      </c>
    </row>
    <row r="266" spans="1:16" x14ac:dyDescent="0.35">
      <c r="A266" s="32">
        <v>44803</v>
      </c>
      <c r="B266" s="33">
        <v>44805</v>
      </c>
      <c r="C266" s="38" t="s">
        <v>234</v>
      </c>
      <c r="D266" s="38" t="s">
        <v>44</v>
      </c>
      <c r="E266" s="38" t="s">
        <v>65</v>
      </c>
      <c r="F266" s="55">
        <v>247.5</v>
      </c>
      <c r="G266" s="56">
        <v>4.05</v>
      </c>
      <c r="H266" s="61">
        <v>4.6500000000000004</v>
      </c>
      <c r="I266" s="45"/>
      <c r="J266" s="45"/>
      <c r="K266" s="57">
        <v>0.1</v>
      </c>
      <c r="L266" s="58">
        <v>1</v>
      </c>
      <c r="M266" s="57">
        <v>0.1</v>
      </c>
      <c r="N266" s="45">
        <v>1.481E-2</v>
      </c>
      <c r="O266" s="62">
        <f t="shared" si="7"/>
        <v>0.14810000000000001</v>
      </c>
      <c r="P266" s="38">
        <v>24</v>
      </c>
    </row>
    <row r="267" spans="1:16" x14ac:dyDescent="0.35">
      <c r="A267" s="32">
        <v>44803</v>
      </c>
      <c r="B267" s="33">
        <v>44805</v>
      </c>
      <c r="C267" s="38" t="s">
        <v>235</v>
      </c>
      <c r="D267" s="38" t="s">
        <v>44</v>
      </c>
      <c r="E267" s="38" t="s">
        <v>65</v>
      </c>
      <c r="F267" s="55">
        <v>250</v>
      </c>
      <c r="G267" s="56">
        <v>3.9</v>
      </c>
      <c r="H267" s="61">
        <v>2.7</v>
      </c>
      <c r="I267" s="45"/>
      <c r="J267" s="45"/>
      <c r="K267" s="57">
        <v>0.1</v>
      </c>
      <c r="L267" s="58">
        <v>1</v>
      </c>
      <c r="M267" s="57">
        <v>0.1</v>
      </c>
      <c r="N267" s="45">
        <v>-3.0700000000000002E-2</v>
      </c>
      <c r="O267" s="62">
        <f t="shared" si="7"/>
        <v>-0.307</v>
      </c>
      <c r="P267" s="38">
        <v>25</v>
      </c>
    </row>
    <row r="268" spans="1:16" x14ac:dyDescent="0.35">
      <c r="A268" s="32">
        <v>44830</v>
      </c>
      <c r="B268" s="33">
        <v>44838</v>
      </c>
      <c r="C268" s="38" t="s">
        <v>236</v>
      </c>
      <c r="D268" s="38" t="s">
        <v>44</v>
      </c>
      <c r="E268" s="38" t="s">
        <v>45</v>
      </c>
      <c r="F268" s="55">
        <v>108</v>
      </c>
      <c r="G268" s="56">
        <v>2.2999999999999998</v>
      </c>
      <c r="H268" s="61">
        <v>2.9</v>
      </c>
      <c r="I268" s="45"/>
      <c r="J268" s="45"/>
      <c r="K268" s="57">
        <v>0.1</v>
      </c>
      <c r="L268" s="58">
        <v>1</v>
      </c>
      <c r="M268" s="57">
        <v>0.1</v>
      </c>
      <c r="N268" s="45">
        <v>2.6100000000000002E-2</v>
      </c>
      <c r="O268" s="62">
        <f t="shared" si="7"/>
        <v>0.26100000000000001</v>
      </c>
      <c r="P268" s="38">
        <v>43</v>
      </c>
    </row>
    <row r="269" spans="1:16" x14ac:dyDescent="0.35">
      <c r="A269" s="32">
        <v>44832</v>
      </c>
      <c r="B269" s="33">
        <v>44838</v>
      </c>
      <c r="C269" s="38" t="s">
        <v>237</v>
      </c>
      <c r="D269" s="38" t="s">
        <v>44</v>
      </c>
      <c r="E269" s="38" t="s">
        <v>45</v>
      </c>
      <c r="F269" s="55">
        <v>20.5</v>
      </c>
      <c r="G269" s="56">
        <v>2.4</v>
      </c>
      <c r="H269" s="61">
        <v>2.85</v>
      </c>
      <c r="I269" s="45"/>
      <c r="J269" s="45"/>
      <c r="K269" s="57">
        <v>0.1</v>
      </c>
      <c r="L269" s="58">
        <v>1</v>
      </c>
      <c r="M269" s="57">
        <v>0.1</v>
      </c>
      <c r="N269" s="45">
        <v>1.8749999999999999E-2</v>
      </c>
      <c r="O269" s="62">
        <f t="shared" si="7"/>
        <v>0.1875</v>
      </c>
      <c r="P269" s="38">
        <v>42</v>
      </c>
    </row>
    <row r="270" spans="1:16" x14ac:dyDescent="0.35">
      <c r="A270" s="32">
        <v>44832</v>
      </c>
      <c r="B270" s="33">
        <v>44845</v>
      </c>
      <c r="C270" s="38" t="s">
        <v>238</v>
      </c>
      <c r="D270" s="38" t="s">
        <v>44</v>
      </c>
      <c r="E270" s="38" t="s">
        <v>45</v>
      </c>
      <c r="F270" s="55">
        <v>130</v>
      </c>
      <c r="G270" s="56">
        <v>4.05</v>
      </c>
      <c r="H270" s="61">
        <v>4.55</v>
      </c>
      <c r="I270" s="45"/>
      <c r="J270" s="45"/>
      <c r="K270" s="57">
        <v>0.1</v>
      </c>
      <c r="L270" s="58">
        <v>1</v>
      </c>
      <c r="M270" s="57">
        <v>0.1</v>
      </c>
      <c r="N270" s="45">
        <v>1.235E-2</v>
      </c>
      <c r="O270" s="62">
        <f t="shared" si="7"/>
        <v>0.1235</v>
      </c>
      <c r="P270" s="38">
        <v>24</v>
      </c>
    </row>
    <row r="271" spans="1:16" x14ac:dyDescent="0.35">
      <c r="A271" s="32">
        <v>44847</v>
      </c>
      <c r="B271" s="33">
        <v>44852</v>
      </c>
      <c r="C271" s="38" t="s">
        <v>239</v>
      </c>
      <c r="D271" s="38" t="s">
        <v>44</v>
      </c>
      <c r="E271" s="38" t="s">
        <v>45</v>
      </c>
      <c r="F271" s="55">
        <v>17.5</v>
      </c>
      <c r="G271" s="56">
        <v>2</v>
      </c>
      <c r="H271" s="61">
        <v>2.48</v>
      </c>
      <c r="I271" s="45"/>
      <c r="J271" s="45"/>
      <c r="K271" s="57">
        <v>0.1</v>
      </c>
      <c r="L271" s="58">
        <v>1</v>
      </c>
      <c r="M271" s="57">
        <v>0.1</v>
      </c>
      <c r="N271" s="45">
        <v>2.4E-2</v>
      </c>
      <c r="O271" s="62">
        <f t="shared" si="7"/>
        <v>0.24</v>
      </c>
      <c r="P271" s="38">
        <v>50</v>
      </c>
    </row>
    <row r="272" spans="1:16" x14ac:dyDescent="0.35">
      <c r="A272" s="32">
        <v>44847</v>
      </c>
      <c r="B272" s="33">
        <v>44855</v>
      </c>
      <c r="C272" s="38" t="s">
        <v>241</v>
      </c>
      <c r="D272" s="38" t="s">
        <v>44</v>
      </c>
      <c r="E272" s="38" t="s">
        <v>65</v>
      </c>
      <c r="F272" s="55">
        <v>140</v>
      </c>
      <c r="G272" s="56">
        <v>3.3</v>
      </c>
      <c r="H272" s="61">
        <v>3.7</v>
      </c>
      <c r="I272" s="45"/>
      <c r="J272" s="45"/>
      <c r="K272" s="57">
        <v>0.1</v>
      </c>
      <c r="L272" s="58">
        <v>1</v>
      </c>
      <c r="M272" s="57">
        <v>0.1</v>
      </c>
      <c r="N272" s="45">
        <v>1.081E-2</v>
      </c>
      <c r="O272" s="62">
        <f t="shared" si="7"/>
        <v>0.1081</v>
      </c>
      <c r="P272" s="38">
        <v>30</v>
      </c>
    </row>
    <row r="273" spans="1:16" x14ac:dyDescent="0.35">
      <c r="A273" s="32">
        <v>44847</v>
      </c>
      <c r="B273" s="33">
        <v>44859</v>
      </c>
      <c r="C273" s="38" t="s">
        <v>240</v>
      </c>
      <c r="D273" s="38" t="s">
        <v>44</v>
      </c>
      <c r="E273" s="38" t="s">
        <v>45</v>
      </c>
      <c r="F273" s="55">
        <v>100</v>
      </c>
      <c r="G273" s="56">
        <v>3.4</v>
      </c>
      <c r="H273" s="61">
        <v>4.25</v>
      </c>
      <c r="I273" s="45"/>
      <c r="J273" s="45"/>
      <c r="K273" s="57">
        <v>0.1</v>
      </c>
      <c r="L273" s="58">
        <v>1</v>
      </c>
      <c r="M273" s="57">
        <v>0.1</v>
      </c>
      <c r="N273" s="45">
        <v>2.5000000000000001E-2</v>
      </c>
      <c r="O273" s="62">
        <f t="shared" si="7"/>
        <v>0.25</v>
      </c>
      <c r="P273" s="38">
        <v>29</v>
      </c>
    </row>
    <row r="274" spans="1:16" x14ac:dyDescent="0.35">
      <c r="A274" s="32">
        <v>44862</v>
      </c>
      <c r="B274" s="33">
        <v>44868</v>
      </c>
      <c r="C274" s="38" t="s">
        <v>242</v>
      </c>
      <c r="D274" s="38" t="s">
        <v>44</v>
      </c>
      <c r="E274" s="38" t="s">
        <v>45</v>
      </c>
      <c r="F274" s="55">
        <v>92</v>
      </c>
      <c r="G274" s="56">
        <v>4.2</v>
      </c>
      <c r="H274" s="61">
        <v>3.2</v>
      </c>
      <c r="I274" s="45"/>
      <c r="J274" s="45"/>
      <c r="K274" s="57">
        <v>0.1</v>
      </c>
      <c r="L274" s="58">
        <v>1</v>
      </c>
      <c r="M274" s="57">
        <v>0.1</v>
      </c>
      <c r="N274" s="45">
        <v>-1.78E-2</v>
      </c>
      <c r="O274" s="62">
        <f t="shared" si="7"/>
        <v>-0.17799999999999999</v>
      </c>
      <c r="P274" s="38">
        <v>24</v>
      </c>
    </row>
    <row r="275" spans="1:16" x14ac:dyDescent="0.35">
      <c r="A275" s="32">
        <v>44860</v>
      </c>
      <c r="B275" s="33">
        <v>44868</v>
      </c>
      <c r="C275" s="38" t="s">
        <v>243</v>
      </c>
      <c r="D275" s="38" t="s">
        <v>44</v>
      </c>
      <c r="E275" s="38" t="s">
        <v>45</v>
      </c>
      <c r="F275" s="55">
        <v>215</v>
      </c>
      <c r="G275" s="56">
        <v>3.73</v>
      </c>
      <c r="H275" s="61">
        <v>3.35</v>
      </c>
      <c r="I275" s="45"/>
      <c r="J275" s="45"/>
      <c r="K275" s="57">
        <v>0.1</v>
      </c>
      <c r="L275" s="58">
        <v>1</v>
      </c>
      <c r="M275" s="57">
        <v>0.1</v>
      </c>
      <c r="N275" s="45">
        <v>-1.0189999999999999E-2</v>
      </c>
      <c r="O275" s="62">
        <f t="shared" si="7"/>
        <v>-0.10189999999999999</v>
      </c>
      <c r="P275" s="38">
        <v>25</v>
      </c>
    </row>
    <row r="276" spans="1:16" x14ac:dyDescent="0.35">
      <c r="A276" s="32">
        <v>44909</v>
      </c>
      <c r="B276" s="33">
        <v>44910</v>
      </c>
      <c r="C276" s="38" t="s">
        <v>245</v>
      </c>
      <c r="D276" s="38" t="s">
        <v>44</v>
      </c>
      <c r="E276" s="38" t="s">
        <v>65</v>
      </c>
      <c r="F276" s="55">
        <v>140</v>
      </c>
      <c r="G276" s="56">
        <v>4.5</v>
      </c>
      <c r="H276" s="61">
        <v>4.95</v>
      </c>
      <c r="I276" s="45"/>
      <c r="J276" s="45"/>
      <c r="K276" s="57">
        <v>0.1</v>
      </c>
      <c r="L276" s="58">
        <v>1</v>
      </c>
      <c r="M276" s="57">
        <v>0.1</v>
      </c>
      <c r="N276" s="45">
        <v>0.01</v>
      </c>
      <c r="O276" s="62">
        <f t="shared" si="7"/>
        <v>0.1</v>
      </c>
      <c r="P276" s="38">
        <v>22</v>
      </c>
    </row>
    <row r="277" spans="1:16" x14ac:dyDescent="0.35">
      <c r="A277" s="32">
        <v>44908</v>
      </c>
      <c r="B277" s="33">
        <v>44910</v>
      </c>
      <c r="C277" s="38" t="s">
        <v>244</v>
      </c>
      <c r="D277" s="38" t="s">
        <v>44</v>
      </c>
      <c r="E277" s="38" t="s">
        <v>65</v>
      </c>
      <c r="F277" s="55">
        <v>140</v>
      </c>
      <c r="G277" s="56">
        <v>4.3</v>
      </c>
      <c r="H277" s="61">
        <v>4.7</v>
      </c>
      <c r="I277" s="45"/>
      <c r="J277" s="45"/>
      <c r="K277" s="57">
        <v>0.1</v>
      </c>
      <c r="L277" s="58">
        <v>1</v>
      </c>
      <c r="M277" s="57">
        <v>0.1</v>
      </c>
      <c r="N277" s="45">
        <v>9.2999999999999992E-3</v>
      </c>
      <c r="O277" s="62">
        <f t="shared" si="7"/>
        <v>9.2999999999999999E-2</v>
      </c>
      <c r="P277" s="38">
        <v>23</v>
      </c>
    </row>
    <row r="278" spans="1:16" x14ac:dyDescent="0.35">
      <c r="A278" s="3">
        <v>2023</v>
      </c>
    </row>
    <row r="279" spans="1:16" x14ac:dyDescent="0.35">
      <c r="A279" s="32">
        <v>44932</v>
      </c>
      <c r="B279" s="33">
        <v>44935</v>
      </c>
      <c r="C279" s="38" t="s">
        <v>247</v>
      </c>
      <c r="D279" s="38" t="s">
        <v>44</v>
      </c>
      <c r="E279" s="38" t="s">
        <v>45</v>
      </c>
      <c r="F279" s="55">
        <v>80</v>
      </c>
      <c r="G279" s="56">
        <v>4.3499999999999996</v>
      </c>
      <c r="H279" s="61">
        <v>4.9000000000000004</v>
      </c>
      <c r="I279" s="45"/>
      <c r="J279" s="45"/>
      <c r="K279" s="57">
        <v>0.1</v>
      </c>
      <c r="L279" s="58">
        <v>1</v>
      </c>
      <c r="M279" s="57">
        <v>0.1</v>
      </c>
      <c r="N279" s="45">
        <v>1.264E-2</v>
      </c>
      <c r="O279" s="62">
        <f>N279*10</f>
        <v>0.12640000000000001</v>
      </c>
      <c r="P279" s="38">
        <v>23</v>
      </c>
    </row>
    <row r="280" spans="1:16" x14ac:dyDescent="0.35">
      <c r="A280" s="32">
        <v>44930</v>
      </c>
      <c r="B280" s="33">
        <v>44937</v>
      </c>
      <c r="C280" s="38" t="s">
        <v>249</v>
      </c>
      <c r="D280" s="38" t="s">
        <v>44</v>
      </c>
      <c r="E280" s="38" t="s">
        <v>45</v>
      </c>
      <c r="F280" s="55">
        <v>210</v>
      </c>
      <c r="G280" s="56">
        <v>8.8000000000000007</v>
      </c>
      <c r="H280" s="61">
        <v>9.85</v>
      </c>
      <c r="I280" s="45"/>
      <c r="J280" s="45"/>
      <c r="K280" s="57">
        <v>0.1</v>
      </c>
      <c r="L280" s="58">
        <v>1</v>
      </c>
      <c r="M280" s="57">
        <v>0.1</v>
      </c>
      <c r="N280" s="45">
        <v>1.193E-2</v>
      </c>
      <c r="O280" s="62">
        <f>N280*10</f>
        <v>0.11929999999999999</v>
      </c>
      <c r="P280" s="38">
        <v>11</v>
      </c>
    </row>
    <row r="281" spans="1:16" x14ac:dyDescent="0.35">
      <c r="A281" s="32">
        <v>44936</v>
      </c>
      <c r="B281" s="33">
        <v>44938</v>
      </c>
      <c r="C281" s="38" t="s">
        <v>248</v>
      </c>
      <c r="D281" s="38" t="s">
        <v>44</v>
      </c>
      <c r="E281" s="38" t="s">
        <v>65</v>
      </c>
      <c r="F281" s="55">
        <v>51</v>
      </c>
      <c r="G281" s="56">
        <v>3.5</v>
      </c>
      <c r="H281" s="61">
        <v>3.3</v>
      </c>
      <c r="I281" s="45"/>
      <c r="J281" s="45"/>
      <c r="K281" s="57">
        <v>0.1</v>
      </c>
      <c r="L281" s="58">
        <v>1</v>
      </c>
      <c r="M281" s="57">
        <v>0.1</v>
      </c>
      <c r="N281" s="45">
        <v>6.0599999999999998E-4</v>
      </c>
      <c r="O281" s="62">
        <f>N281*10</f>
        <v>6.0599999999999994E-3</v>
      </c>
      <c r="P281" s="38">
        <v>29</v>
      </c>
    </row>
    <row r="282" spans="1:16" x14ac:dyDescent="0.35">
      <c r="A282" s="32">
        <v>44937</v>
      </c>
      <c r="B282" s="33">
        <v>44939</v>
      </c>
      <c r="C282" s="38" t="s">
        <v>250</v>
      </c>
      <c r="D282" s="38" t="s">
        <v>44</v>
      </c>
      <c r="E282" s="38" t="s">
        <v>65</v>
      </c>
      <c r="F282" s="55">
        <v>98</v>
      </c>
      <c r="G282" s="56">
        <v>4.45</v>
      </c>
      <c r="H282" s="61">
        <v>3.93</v>
      </c>
      <c r="I282" s="45"/>
      <c r="J282" s="45"/>
      <c r="K282" s="57">
        <v>0.1</v>
      </c>
      <c r="L282" s="58">
        <v>1</v>
      </c>
      <c r="M282" s="57">
        <v>0.1</v>
      </c>
      <c r="N282" s="45">
        <v>-1.1679999999999999E-2</v>
      </c>
      <c r="O282" s="62">
        <f>N282*10</f>
        <v>-0.11679999999999999</v>
      </c>
      <c r="P282" s="38">
        <v>22</v>
      </c>
    </row>
    <row r="283" spans="1:16" x14ac:dyDescent="0.35">
      <c r="A283" s="32">
        <v>44945</v>
      </c>
      <c r="B283" s="33">
        <v>44953</v>
      </c>
      <c r="C283" s="38" t="s">
        <v>252</v>
      </c>
      <c r="D283" s="38" t="s">
        <v>44</v>
      </c>
      <c r="E283" s="38" t="s">
        <v>45</v>
      </c>
      <c r="F283" s="55">
        <v>60</v>
      </c>
      <c r="G283" s="56">
        <v>4.3</v>
      </c>
      <c r="H283" s="61">
        <v>4.9000000000000004</v>
      </c>
      <c r="I283" s="45"/>
      <c r="J283" s="45"/>
      <c r="K283" s="57">
        <v>0.1</v>
      </c>
      <c r="L283" s="58">
        <v>1</v>
      </c>
      <c r="M283" s="57">
        <v>0.1</v>
      </c>
      <c r="N283" s="45">
        <v>1.3950000000000001E-2</v>
      </c>
      <c r="O283" s="62">
        <v>0.13950000000000001</v>
      </c>
      <c r="P283" s="38">
        <v>23</v>
      </c>
    </row>
    <row r="284" spans="1:16" x14ac:dyDescent="0.35">
      <c r="A284" s="32">
        <v>44950</v>
      </c>
      <c r="B284" s="33">
        <v>44953</v>
      </c>
      <c r="C284" s="38" t="s">
        <v>251</v>
      </c>
      <c r="D284" s="38" t="s">
        <v>44</v>
      </c>
      <c r="E284" s="38" t="s">
        <v>45</v>
      </c>
      <c r="F284" s="55">
        <v>23</v>
      </c>
      <c r="G284" s="56">
        <v>3.4</v>
      </c>
      <c r="H284" s="61">
        <v>3.6</v>
      </c>
      <c r="I284" s="45"/>
      <c r="J284" s="45"/>
      <c r="K284" s="57">
        <v>0.1</v>
      </c>
      <c r="L284" s="58">
        <v>1</v>
      </c>
      <c r="M284" s="57">
        <v>0.1</v>
      </c>
      <c r="N284" s="45">
        <v>5.8799999999999998E-4</v>
      </c>
      <c r="O284" s="62">
        <v>5.8799999999999998E-2</v>
      </c>
      <c r="P284" s="38">
        <v>29</v>
      </c>
    </row>
    <row r="285" spans="1:16" x14ac:dyDescent="0.35">
      <c r="A285" s="32">
        <v>44956</v>
      </c>
      <c r="B285" s="33">
        <v>44958</v>
      </c>
      <c r="C285" s="38" t="s">
        <v>253</v>
      </c>
      <c r="D285" s="38" t="s">
        <v>44</v>
      </c>
      <c r="E285" s="38" t="s">
        <v>65</v>
      </c>
      <c r="F285" s="55">
        <v>65</v>
      </c>
      <c r="G285" s="56">
        <v>4.25</v>
      </c>
      <c r="H285" s="61">
        <v>4.4000000000000004</v>
      </c>
      <c r="I285" s="45"/>
      <c r="J285" s="45"/>
      <c r="K285" s="57">
        <v>0.1</v>
      </c>
      <c r="L285" s="58">
        <v>1</v>
      </c>
      <c r="M285" s="57">
        <v>0.1</v>
      </c>
      <c r="N285" s="45">
        <v>3.5300000000000002E-4</v>
      </c>
      <c r="O285" s="62">
        <v>3.5300000000000002E-3</v>
      </c>
      <c r="P285" s="38">
        <v>23</v>
      </c>
    </row>
    <row r="286" spans="1:16" x14ac:dyDescent="0.35">
      <c r="A286" s="32">
        <v>44951</v>
      </c>
      <c r="B286" s="33">
        <v>44958</v>
      </c>
      <c r="C286" s="38" t="s">
        <v>254</v>
      </c>
      <c r="D286" s="38" t="s">
        <v>44</v>
      </c>
      <c r="E286" s="38" t="s">
        <v>65</v>
      </c>
      <c r="F286" s="55">
        <v>155</v>
      </c>
      <c r="G286" s="56">
        <v>3.75</v>
      </c>
      <c r="H286" s="61">
        <v>3.15</v>
      </c>
      <c r="I286" s="45"/>
      <c r="J286" s="45"/>
      <c r="K286" s="57">
        <v>0.1</v>
      </c>
      <c r="L286" s="58">
        <v>1</v>
      </c>
      <c r="M286" s="57">
        <v>0.1</v>
      </c>
      <c r="N286" s="45">
        <v>-1.6E-2</v>
      </c>
      <c r="O286" s="62">
        <v>-0.16</v>
      </c>
      <c r="P286" s="38">
        <v>26</v>
      </c>
    </row>
    <row r="287" spans="1:16" x14ac:dyDescent="0.35">
      <c r="A287" s="32">
        <v>44953</v>
      </c>
      <c r="B287" s="33">
        <v>44960</v>
      </c>
      <c r="C287" s="38" t="s">
        <v>258</v>
      </c>
      <c r="D287" s="38" t="s">
        <v>44</v>
      </c>
      <c r="E287" s="38" t="s">
        <v>45</v>
      </c>
      <c r="F287" s="55">
        <v>155</v>
      </c>
      <c r="G287" s="56">
        <v>4</v>
      </c>
      <c r="H287" s="61">
        <v>4.9800000000000004</v>
      </c>
      <c r="I287" s="45"/>
      <c r="J287" s="45"/>
      <c r="K287" s="57">
        <v>0.1</v>
      </c>
      <c r="L287" s="58">
        <v>1</v>
      </c>
      <c r="M287" s="57">
        <v>0.1</v>
      </c>
      <c r="N287" s="45">
        <v>2.3519999999999999E-2</v>
      </c>
      <c r="O287" s="62">
        <v>0.23519999999999999</v>
      </c>
      <c r="P287" s="38">
        <v>24</v>
      </c>
    </row>
    <row r="288" spans="1:16" x14ac:dyDescent="0.35">
      <c r="A288" s="32">
        <v>44960</v>
      </c>
      <c r="B288" s="33">
        <v>44963</v>
      </c>
      <c r="C288" s="38" t="s">
        <v>257</v>
      </c>
      <c r="D288" s="38" t="s">
        <v>44</v>
      </c>
      <c r="E288" s="38" t="s">
        <v>45</v>
      </c>
      <c r="F288" s="55">
        <v>101</v>
      </c>
      <c r="G288" s="56">
        <v>4</v>
      </c>
      <c r="H288" s="61">
        <v>3.25</v>
      </c>
      <c r="I288" s="45"/>
      <c r="J288" s="45"/>
      <c r="K288" s="57">
        <v>0.1</v>
      </c>
      <c r="L288" s="58">
        <v>1</v>
      </c>
      <c r="M288" s="57">
        <v>0.1</v>
      </c>
      <c r="N288" s="45">
        <v>-1.8749999999999999E-2</v>
      </c>
      <c r="O288" s="62">
        <v>-0.1875</v>
      </c>
      <c r="P288" s="38">
        <v>25</v>
      </c>
    </row>
    <row r="289" spans="1:16" x14ac:dyDescent="0.35">
      <c r="A289" s="32">
        <v>44964</v>
      </c>
      <c r="B289" s="33">
        <v>44964</v>
      </c>
      <c r="C289" s="38" t="s">
        <v>259</v>
      </c>
      <c r="D289" s="38" t="s">
        <v>44</v>
      </c>
      <c r="E289" s="38" t="s">
        <v>45</v>
      </c>
      <c r="F289" s="55">
        <v>83</v>
      </c>
      <c r="G289" s="56">
        <v>4.3499999999999996</v>
      </c>
      <c r="H289" s="61">
        <v>3.8</v>
      </c>
      <c r="I289" s="45"/>
      <c r="J289" s="45"/>
      <c r="K289" s="57">
        <v>0.1</v>
      </c>
      <c r="L289" s="58">
        <v>1</v>
      </c>
      <c r="M289" s="57">
        <v>0.1</v>
      </c>
      <c r="N289" s="45">
        <v>-1.264E-2</v>
      </c>
      <c r="O289" s="62">
        <v>-0.12640000000000001</v>
      </c>
      <c r="P289" s="38">
        <v>23</v>
      </c>
    </row>
    <row r="290" spans="1:16" x14ac:dyDescent="0.35">
      <c r="A290" s="32">
        <v>44960</v>
      </c>
      <c r="B290" s="33">
        <v>44965</v>
      </c>
      <c r="C290" s="38" t="s">
        <v>256</v>
      </c>
      <c r="D290" s="38" t="s">
        <v>44</v>
      </c>
      <c r="E290" s="38" t="s">
        <v>45</v>
      </c>
      <c r="F290" s="55">
        <v>15</v>
      </c>
      <c r="G290" s="56">
        <v>2.5</v>
      </c>
      <c r="H290" s="61">
        <v>2.6</v>
      </c>
      <c r="I290" s="45"/>
      <c r="J290" s="45"/>
      <c r="K290" s="57">
        <v>0.1</v>
      </c>
      <c r="L290" s="58">
        <v>1</v>
      </c>
      <c r="M290" s="57">
        <v>0.1</v>
      </c>
      <c r="N290" s="45">
        <v>3.8500000000000001E-3</v>
      </c>
      <c r="O290" s="62">
        <v>3.9E-2</v>
      </c>
      <c r="P290" s="38">
        <v>39</v>
      </c>
    </row>
    <row r="291" spans="1:16" x14ac:dyDescent="0.35">
      <c r="A291" s="32">
        <v>44958</v>
      </c>
      <c r="B291" s="33">
        <v>44966</v>
      </c>
      <c r="C291" s="38" t="s">
        <v>255</v>
      </c>
      <c r="D291" s="38" t="s">
        <v>44</v>
      </c>
      <c r="E291" s="38" t="s">
        <v>45</v>
      </c>
      <c r="F291" s="55">
        <v>160</v>
      </c>
      <c r="G291" s="56">
        <v>4.3</v>
      </c>
      <c r="H291" s="61">
        <v>4.8499999999999996</v>
      </c>
      <c r="I291" s="45"/>
      <c r="J291" s="45"/>
      <c r="K291" s="57">
        <v>0.1</v>
      </c>
      <c r="L291" s="58">
        <v>1</v>
      </c>
      <c r="M291" s="57">
        <v>0.1</v>
      </c>
      <c r="N291" s="45">
        <v>1.2789999999999999E-2</v>
      </c>
      <c r="O291" s="62">
        <v>0.12790000000000001</v>
      </c>
      <c r="P291" s="38">
        <v>23</v>
      </c>
    </row>
    <row r="292" spans="1:16" x14ac:dyDescent="0.35">
      <c r="A292" s="32">
        <v>44992</v>
      </c>
      <c r="B292" s="33">
        <v>44999</v>
      </c>
      <c r="C292" s="38" t="s">
        <v>260</v>
      </c>
      <c r="D292" s="38" t="s">
        <v>44</v>
      </c>
      <c r="E292" s="38" t="s">
        <v>65</v>
      </c>
      <c r="F292" s="55">
        <v>200</v>
      </c>
      <c r="G292" s="56">
        <v>4.5</v>
      </c>
      <c r="H292" s="61">
        <v>4.6500000000000004</v>
      </c>
      <c r="I292" s="45"/>
      <c r="J292" s="45"/>
      <c r="K292" s="57">
        <v>0.1</v>
      </c>
      <c r="L292" s="58">
        <v>1</v>
      </c>
      <c r="M292" s="57">
        <v>0.1</v>
      </c>
      <c r="N292" s="45">
        <v>3.3E-3</v>
      </c>
      <c r="O292" s="62">
        <v>3.3000000000000002E-2</v>
      </c>
      <c r="P292" s="38">
        <v>22</v>
      </c>
    </row>
    <row r="293" spans="1:16" x14ac:dyDescent="0.35">
      <c r="A293" s="32">
        <v>44992</v>
      </c>
      <c r="B293" s="33">
        <v>45006</v>
      </c>
      <c r="C293" s="38" t="s">
        <v>262</v>
      </c>
      <c r="D293" s="38" t="s">
        <v>44</v>
      </c>
      <c r="E293" s="38" t="s">
        <v>45</v>
      </c>
      <c r="F293" s="55">
        <v>105</v>
      </c>
      <c r="G293" s="56">
        <v>4</v>
      </c>
      <c r="H293" s="61">
        <v>4.5999999999999996</v>
      </c>
      <c r="I293" s="45"/>
      <c r="J293" s="45"/>
      <c r="K293" s="57">
        <v>0.1</v>
      </c>
      <c r="L293" s="58">
        <v>1</v>
      </c>
      <c r="M293" s="57">
        <v>0.1</v>
      </c>
      <c r="N293" s="45">
        <v>1.4999999999999999E-2</v>
      </c>
      <c r="O293" s="62">
        <v>0.15</v>
      </c>
      <c r="P293" s="38">
        <v>25</v>
      </c>
    </row>
    <row r="294" spans="1:16" x14ac:dyDescent="0.35">
      <c r="A294" s="32">
        <v>44998</v>
      </c>
      <c r="B294" s="33">
        <v>45007</v>
      </c>
      <c r="C294" s="38" t="s">
        <v>261</v>
      </c>
      <c r="D294" s="38" t="s">
        <v>44</v>
      </c>
      <c r="E294" s="38" t="s">
        <v>45</v>
      </c>
      <c r="F294" s="55">
        <v>21</v>
      </c>
      <c r="G294" s="56">
        <v>2.5</v>
      </c>
      <c r="H294" s="61">
        <v>2.95</v>
      </c>
      <c r="I294" s="45"/>
      <c r="J294" s="45"/>
      <c r="K294" s="57">
        <v>0.1</v>
      </c>
      <c r="L294" s="58">
        <v>1</v>
      </c>
      <c r="M294" s="57">
        <v>0.1</v>
      </c>
      <c r="N294" s="45">
        <v>1.6E-2</v>
      </c>
      <c r="O294" s="62">
        <v>0.16</v>
      </c>
      <c r="P294" s="38">
        <v>40</v>
      </c>
    </row>
    <row r="295" spans="1:16" x14ac:dyDescent="0.35">
      <c r="A295" s="32">
        <v>45006</v>
      </c>
      <c r="B295" s="33">
        <v>45008</v>
      </c>
      <c r="C295" s="38" t="s">
        <v>265</v>
      </c>
      <c r="D295" s="38" t="s">
        <v>44</v>
      </c>
      <c r="E295" s="38" t="s">
        <v>45</v>
      </c>
      <c r="F295" s="55">
        <v>265</v>
      </c>
      <c r="G295" s="56">
        <v>3.9</v>
      </c>
      <c r="H295" s="61">
        <v>4.6500000000000004</v>
      </c>
      <c r="I295" s="45"/>
      <c r="J295" s="45"/>
      <c r="K295" s="57">
        <v>0.1</v>
      </c>
      <c r="L295" s="58">
        <v>1</v>
      </c>
      <c r="M295" s="57">
        <v>0.1</v>
      </c>
      <c r="N295" s="45">
        <v>1.9230000000000001E-2</v>
      </c>
      <c r="O295" s="62">
        <v>0.1923</v>
      </c>
      <c r="P295" s="38">
        <v>25</v>
      </c>
    </row>
    <row r="296" spans="1:16" x14ac:dyDescent="0.35">
      <c r="A296" s="32">
        <v>45005</v>
      </c>
      <c r="B296" s="33">
        <v>45015</v>
      </c>
      <c r="C296" s="38" t="s">
        <v>263</v>
      </c>
      <c r="D296" s="38" t="s">
        <v>44</v>
      </c>
      <c r="E296" s="38" t="s">
        <v>45</v>
      </c>
      <c r="F296" s="55">
        <v>55</v>
      </c>
      <c r="G296" s="56">
        <v>4.3</v>
      </c>
      <c r="H296" s="61">
        <v>4.8499999999999996</v>
      </c>
      <c r="I296" s="45"/>
      <c r="J296" s="45"/>
      <c r="K296" s="57">
        <v>0.1</v>
      </c>
      <c r="L296" s="58">
        <v>1</v>
      </c>
      <c r="M296" s="57">
        <v>0.1</v>
      </c>
      <c r="N296" s="45">
        <v>1.2789999999999999E-2</v>
      </c>
      <c r="O296" s="62">
        <v>0.12790000000000001</v>
      </c>
      <c r="P296" s="38">
        <v>23</v>
      </c>
    </row>
    <row r="297" spans="1:16" x14ac:dyDescent="0.35">
      <c r="A297" s="32">
        <v>45006</v>
      </c>
      <c r="B297" s="33">
        <v>45021</v>
      </c>
      <c r="C297" s="38" t="s">
        <v>264</v>
      </c>
      <c r="D297" s="38" t="s">
        <v>44</v>
      </c>
      <c r="E297" s="38" t="s">
        <v>45</v>
      </c>
      <c r="F297" s="55">
        <v>110</v>
      </c>
      <c r="G297" s="56">
        <v>4</v>
      </c>
      <c r="H297" s="61">
        <v>4.3</v>
      </c>
      <c r="I297" s="45"/>
      <c r="J297" s="45"/>
      <c r="K297" s="57">
        <v>0.1</v>
      </c>
      <c r="L297" s="58">
        <v>1</v>
      </c>
      <c r="M297" s="57">
        <v>0.1</v>
      </c>
      <c r="N297" s="45">
        <v>7.5000000000000002E-4</v>
      </c>
      <c r="O297" s="62">
        <v>7.4999999999999997E-2</v>
      </c>
      <c r="P297" s="38">
        <v>25</v>
      </c>
    </row>
    <row r="298" spans="1:16" x14ac:dyDescent="0.35">
      <c r="A298" s="32">
        <v>45048</v>
      </c>
      <c r="B298" s="33">
        <v>45057</v>
      </c>
      <c r="C298" s="38" t="s">
        <v>269</v>
      </c>
      <c r="D298" s="38" t="s">
        <v>44</v>
      </c>
      <c r="E298" s="38" t="s">
        <v>65</v>
      </c>
      <c r="F298" s="55">
        <v>71</v>
      </c>
      <c r="G298" s="56">
        <v>4.25</v>
      </c>
      <c r="H298" s="61">
        <v>4.3499999999999996</v>
      </c>
      <c r="I298" s="45"/>
      <c r="J298" s="45"/>
      <c r="K298" s="57">
        <v>0.1</v>
      </c>
      <c r="L298" s="58">
        <v>1</v>
      </c>
      <c r="M298" s="57">
        <v>0.1</v>
      </c>
      <c r="N298" s="45">
        <v>2.3000000000000001E-4</v>
      </c>
      <c r="O298" s="62">
        <v>2.35E-2</v>
      </c>
      <c r="P298" s="38">
        <v>23</v>
      </c>
    </row>
    <row r="299" spans="1:16" x14ac:dyDescent="0.35">
      <c r="A299" s="32">
        <v>45042</v>
      </c>
      <c r="B299" s="33">
        <v>45063</v>
      </c>
      <c r="C299" s="38" t="s">
        <v>266</v>
      </c>
      <c r="D299" s="38" t="s">
        <v>44</v>
      </c>
      <c r="E299" s="38" t="s">
        <v>65</v>
      </c>
      <c r="F299" s="55">
        <v>69</v>
      </c>
      <c r="G299" s="56">
        <v>4.3</v>
      </c>
      <c r="H299" s="61">
        <v>4.9000000000000004</v>
      </c>
      <c r="I299" s="45"/>
      <c r="J299" s="45"/>
      <c r="K299" s="57">
        <v>0.1</v>
      </c>
      <c r="L299" s="58">
        <v>1</v>
      </c>
      <c r="M299" s="57">
        <v>0.1</v>
      </c>
      <c r="N299" s="45">
        <v>1.3950000000000001E-2</v>
      </c>
      <c r="O299" s="62">
        <v>0.13950000000000001</v>
      </c>
      <c r="P299" s="38">
        <v>23</v>
      </c>
    </row>
    <row r="300" spans="1:16" x14ac:dyDescent="0.35">
      <c r="A300" s="32">
        <v>45044</v>
      </c>
      <c r="B300" s="33">
        <v>45063</v>
      </c>
      <c r="C300" s="38" t="s">
        <v>267</v>
      </c>
      <c r="D300" s="38" t="s">
        <v>44</v>
      </c>
      <c r="E300" s="38" t="s">
        <v>65</v>
      </c>
      <c r="F300" s="55">
        <v>7</v>
      </c>
      <c r="G300" s="56">
        <v>4.5</v>
      </c>
      <c r="H300" s="61">
        <v>4.3499999999999996</v>
      </c>
      <c r="I300" s="45"/>
      <c r="J300" s="45"/>
      <c r="K300" s="57">
        <v>0.1</v>
      </c>
      <c r="L300" s="58">
        <v>1</v>
      </c>
      <c r="M300" s="57">
        <v>0.1</v>
      </c>
      <c r="N300" s="45">
        <v>-3.3E-3</v>
      </c>
      <c r="O300" s="62">
        <v>-3.3000000000000002E-2</v>
      </c>
      <c r="P300" s="38">
        <v>22</v>
      </c>
    </row>
    <row r="301" spans="1:16" x14ac:dyDescent="0.35">
      <c r="A301" s="32">
        <v>45047</v>
      </c>
      <c r="B301" s="33">
        <v>45065</v>
      </c>
      <c r="C301" s="38" t="s">
        <v>268</v>
      </c>
      <c r="D301" s="38" t="s">
        <v>44</v>
      </c>
      <c r="E301" s="38" t="s">
        <v>45</v>
      </c>
      <c r="F301" s="55">
        <v>97</v>
      </c>
      <c r="G301" s="56">
        <v>4.25</v>
      </c>
      <c r="H301" s="61">
        <v>5</v>
      </c>
      <c r="I301" s="45"/>
      <c r="J301" s="45"/>
      <c r="K301" s="57">
        <v>0.1</v>
      </c>
      <c r="L301" s="58">
        <v>1</v>
      </c>
      <c r="M301" s="57">
        <v>0.1</v>
      </c>
      <c r="N301" s="45">
        <v>1.7649999999999999E-2</v>
      </c>
      <c r="O301" s="62">
        <v>0.17649999999999999</v>
      </c>
      <c r="P301" s="38">
        <v>23</v>
      </c>
    </row>
    <row r="302" spans="1:16" x14ac:dyDescent="0.35">
      <c r="A302" s="32">
        <v>45078</v>
      </c>
      <c r="B302" s="33">
        <v>45090</v>
      </c>
      <c r="C302" s="38" t="s">
        <v>271</v>
      </c>
      <c r="D302" s="38" t="s">
        <v>44</v>
      </c>
      <c r="E302" s="38" t="s">
        <v>45</v>
      </c>
      <c r="F302" s="55">
        <v>202.5</v>
      </c>
      <c r="G302" s="56">
        <v>4.2</v>
      </c>
      <c r="H302" s="61">
        <v>4.7</v>
      </c>
      <c r="I302" s="45"/>
      <c r="J302" s="45"/>
      <c r="K302" s="57">
        <v>0.1</v>
      </c>
      <c r="L302" s="58">
        <v>1</v>
      </c>
      <c r="M302" s="57">
        <v>0.1</v>
      </c>
      <c r="N302" s="45">
        <v>1.1900000000000001E-2</v>
      </c>
      <c r="O302" s="62">
        <v>0.11899999999999999</v>
      </c>
      <c r="P302" s="38">
        <v>24</v>
      </c>
    </row>
    <row r="303" spans="1:16" x14ac:dyDescent="0.35">
      <c r="A303" s="32">
        <v>45070</v>
      </c>
      <c r="B303" s="33">
        <v>45093</v>
      </c>
      <c r="C303" s="38" t="s">
        <v>270</v>
      </c>
      <c r="D303" s="38" t="s">
        <v>44</v>
      </c>
      <c r="E303" s="38" t="s">
        <v>45</v>
      </c>
      <c r="F303" s="55">
        <v>165</v>
      </c>
      <c r="G303" s="56">
        <v>4</v>
      </c>
      <c r="H303" s="61">
        <v>5</v>
      </c>
      <c r="I303" s="45"/>
      <c r="J303" s="45"/>
      <c r="K303" s="57">
        <v>0.1</v>
      </c>
      <c r="L303" s="58">
        <v>1</v>
      </c>
      <c r="M303" s="57">
        <v>0.1</v>
      </c>
      <c r="N303" s="45">
        <v>2.5000000000000001E-2</v>
      </c>
      <c r="O303" s="62">
        <v>0.25</v>
      </c>
      <c r="P303" s="38">
        <v>25</v>
      </c>
    </row>
    <row r="304" spans="1:16" x14ac:dyDescent="0.35">
      <c r="A304" s="32">
        <v>45104</v>
      </c>
      <c r="B304" s="33">
        <v>45128</v>
      </c>
      <c r="C304" s="38" t="s">
        <v>272</v>
      </c>
      <c r="D304" s="38" t="s">
        <v>44</v>
      </c>
      <c r="E304" s="38" t="s">
        <v>45</v>
      </c>
      <c r="F304" s="55">
        <v>317.5</v>
      </c>
      <c r="G304" s="56">
        <v>4.0999999999999996</v>
      </c>
      <c r="H304" s="61">
        <v>5</v>
      </c>
      <c r="I304" s="45"/>
      <c r="J304" s="45"/>
      <c r="K304" s="57">
        <v>0.1</v>
      </c>
      <c r="L304" s="58">
        <v>1</v>
      </c>
      <c r="M304" s="57">
        <v>0.1</v>
      </c>
      <c r="N304" s="45">
        <v>2.196E-2</v>
      </c>
      <c r="O304" s="62">
        <v>0.21959999999999999</v>
      </c>
      <c r="P304" s="38">
        <v>24</v>
      </c>
    </row>
    <row r="305" spans="1:16" x14ac:dyDescent="0.35">
      <c r="A305" s="32">
        <v>45110</v>
      </c>
      <c r="B305" s="33">
        <v>45128</v>
      </c>
      <c r="C305" s="38" t="s">
        <v>273</v>
      </c>
      <c r="D305" s="38" t="s">
        <v>44</v>
      </c>
      <c r="E305" s="38" t="s">
        <v>45</v>
      </c>
      <c r="F305" s="55">
        <v>275</v>
      </c>
      <c r="G305" s="56">
        <v>3.9</v>
      </c>
      <c r="H305" s="61">
        <v>5</v>
      </c>
      <c r="I305" s="45"/>
      <c r="J305" s="45"/>
      <c r="K305" s="57">
        <v>0.1</v>
      </c>
      <c r="L305" s="58">
        <v>1</v>
      </c>
      <c r="M305" s="57">
        <v>0.1</v>
      </c>
      <c r="N305" s="45">
        <v>2.9870000000000001E-2</v>
      </c>
      <c r="O305" s="62">
        <v>0.29870000000000002</v>
      </c>
      <c r="P305" s="38">
        <v>25</v>
      </c>
    </row>
    <row r="306" spans="1:16" x14ac:dyDescent="0.35">
      <c r="A306" s="32">
        <v>45139</v>
      </c>
      <c r="B306" s="33">
        <v>45147</v>
      </c>
      <c r="C306" s="38" t="s">
        <v>275</v>
      </c>
      <c r="D306" s="38" t="s">
        <v>44</v>
      </c>
      <c r="E306" s="38" t="s">
        <v>45</v>
      </c>
      <c r="F306" s="55">
        <v>141</v>
      </c>
      <c r="G306" s="56">
        <v>4.25</v>
      </c>
      <c r="H306" s="61">
        <v>3.4</v>
      </c>
      <c r="I306" s="45"/>
      <c r="J306" s="45"/>
      <c r="K306" s="57">
        <v>0.1</v>
      </c>
      <c r="L306" s="58">
        <v>1</v>
      </c>
      <c r="M306" s="57">
        <v>0.1</v>
      </c>
      <c r="N306" s="45">
        <v>-0.02</v>
      </c>
      <c r="O306" s="62">
        <v>-0.2</v>
      </c>
      <c r="P306" s="38">
        <v>23</v>
      </c>
    </row>
    <row r="307" spans="1:16" x14ac:dyDescent="0.35">
      <c r="A307" s="32">
        <v>45138</v>
      </c>
      <c r="B307" s="33">
        <v>45148</v>
      </c>
      <c r="C307" s="38" t="s">
        <v>274</v>
      </c>
      <c r="D307" s="38" t="s">
        <v>44</v>
      </c>
      <c r="E307" s="38" t="s">
        <v>45</v>
      </c>
      <c r="F307" s="55">
        <v>322.5</v>
      </c>
      <c r="G307" s="56">
        <v>4</v>
      </c>
      <c r="H307" s="61">
        <v>3.2</v>
      </c>
      <c r="I307" s="45"/>
      <c r="J307" s="45"/>
      <c r="K307" s="57">
        <v>0.1</v>
      </c>
      <c r="L307" s="58">
        <v>1</v>
      </c>
      <c r="M307" s="57">
        <v>0.1</v>
      </c>
      <c r="N307" s="45">
        <v>-0.02</v>
      </c>
      <c r="O307" s="62">
        <v>-0.2</v>
      </c>
      <c r="P307" s="38">
        <v>25</v>
      </c>
    </row>
    <row r="308" spans="1:16" x14ac:dyDescent="0.35">
      <c r="A308" s="32">
        <v>45163</v>
      </c>
      <c r="B308" s="33">
        <v>45167</v>
      </c>
      <c r="C308" s="38" t="s">
        <v>276</v>
      </c>
      <c r="D308" s="38" t="s">
        <v>44</v>
      </c>
      <c r="E308" s="38" t="s">
        <v>65</v>
      </c>
      <c r="F308" s="55">
        <v>132</v>
      </c>
      <c r="G308" s="56">
        <v>4.1500000000000004</v>
      </c>
      <c r="H308" s="61">
        <v>3.1</v>
      </c>
      <c r="I308" s="45"/>
      <c r="J308" s="45"/>
      <c r="K308" s="57">
        <v>0.1</v>
      </c>
      <c r="L308" s="58">
        <v>1</v>
      </c>
      <c r="M308" s="57">
        <v>0.1</v>
      </c>
      <c r="N308" s="45">
        <v>-2.53E-2</v>
      </c>
      <c r="O308" s="62">
        <v>-0.253</v>
      </c>
      <c r="P308" s="38">
        <v>24</v>
      </c>
    </row>
    <row r="309" spans="1:16" x14ac:dyDescent="0.35">
      <c r="A309" s="32">
        <v>45188</v>
      </c>
      <c r="B309" s="33">
        <v>45196</v>
      </c>
      <c r="C309" s="38" t="s">
        <v>278</v>
      </c>
      <c r="D309" s="38" t="s">
        <v>44</v>
      </c>
      <c r="E309" s="38" t="s">
        <v>65</v>
      </c>
      <c r="F309" s="55">
        <v>130</v>
      </c>
      <c r="G309" s="56">
        <v>4.0999999999999996</v>
      </c>
      <c r="H309" s="61">
        <v>2.7</v>
      </c>
      <c r="I309" s="45"/>
      <c r="J309" s="45"/>
      <c r="K309" s="57">
        <v>0.1</v>
      </c>
      <c r="L309" s="58">
        <v>1</v>
      </c>
      <c r="M309" s="57">
        <v>0.1</v>
      </c>
      <c r="N309" s="45">
        <v>-3.2930000000000001E-2</v>
      </c>
      <c r="O309" s="62">
        <v>-0.32929999999999998</v>
      </c>
      <c r="P309" s="38">
        <v>24</v>
      </c>
    </row>
    <row r="310" spans="1:16" x14ac:dyDescent="0.35">
      <c r="A310" s="32">
        <v>45201</v>
      </c>
      <c r="B310" s="33">
        <v>45204</v>
      </c>
      <c r="C310" s="38" t="s">
        <v>279</v>
      </c>
      <c r="D310" s="38" t="s">
        <v>44</v>
      </c>
      <c r="E310" s="38" t="s">
        <v>65</v>
      </c>
      <c r="F310" s="55">
        <v>74</v>
      </c>
      <c r="G310" s="56">
        <v>4.25</v>
      </c>
      <c r="H310" s="61">
        <v>4.95</v>
      </c>
      <c r="I310" s="45"/>
      <c r="J310" s="45"/>
      <c r="K310" s="57">
        <v>0.1</v>
      </c>
      <c r="L310" s="58">
        <v>1</v>
      </c>
      <c r="M310" s="57">
        <v>0.1</v>
      </c>
      <c r="N310" s="45">
        <v>1.6480000000000002E-2</v>
      </c>
      <c r="O310" s="62">
        <v>0.16500000000000001</v>
      </c>
      <c r="P310" s="38">
        <v>24</v>
      </c>
    </row>
    <row r="311" spans="1:16" x14ac:dyDescent="0.35">
      <c r="A311" s="32">
        <v>45202</v>
      </c>
      <c r="B311" s="33">
        <v>45208</v>
      </c>
      <c r="C311" s="38" t="s">
        <v>280</v>
      </c>
      <c r="D311" s="38" t="s">
        <v>44</v>
      </c>
      <c r="E311" s="38" t="s">
        <v>65</v>
      </c>
      <c r="F311" s="55">
        <v>76</v>
      </c>
      <c r="G311" s="56">
        <v>4.0999999999999996</v>
      </c>
      <c r="H311" s="61">
        <v>4.3</v>
      </c>
      <c r="I311" s="45"/>
      <c r="J311" s="45"/>
      <c r="K311" s="57">
        <v>0.1</v>
      </c>
      <c r="L311" s="58">
        <v>1</v>
      </c>
      <c r="M311" s="57">
        <v>0.1</v>
      </c>
      <c r="N311" s="45">
        <v>4.8799999999999998E-3</v>
      </c>
      <c r="O311" s="62">
        <v>4.8800000000000003E-2</v>
      </c>
      <c r="P311" s="38">
        <v>24</v>
      </c>
    </row>
    <row r="312" spans="1:16" x14ac:dyDescent="0.35">
      <c r="A312" s="32">
        <v>45187</v>
      </c>
      <c r="B312" s="33">
        <v>45211</v>
      </c>
      <c r="C312" s="38" t="s">
        <v>277</v>
      </c>
      <c r="D312" s="38" t="s">
        <v>44</v>
      </c>
      <c r="E312" s="38" t="s">
        <v>45</v>
      </c>
      <c r="F312" s="55">
        <v>360</v>
      </c>
      <c r="G312" s="56">
        <v>3.7</v>
      </c>
      <c r="H312" s="61">
        <v>2.85</v>
      </c>
      <c r="I312" s="45"/>
      <c r="J312" s="45"/>
      <c r="K312" s="57">
        <v>0.1</v>
      </c>
      <c r="L312" s="58">
        <v>1</v>
      </c>
      <c r="M312" s="57">
        <v>0.1</v>
      </c>
      <c r="N312" s="45">
        <v>-2.98E-2</v>
      </c>
      <c r="O312" s="62">
        <v>-0.2298</v>
      </c>
      <c r="P312" s="38">
        <v>22</v>
      </c>
    </row>
    <row r="313" spans="1:16" x14ac:dyDescent="0.35">
      <c r="A313" s="32">
        <v>45183</v>
      </c>
      <c r="B313" s="33">
        <v>45217</v>
      </c>
      <c r="C313" s="38" t="s">
        <v>281</v>
      </c>
      <c r="D313" s="38" t="s">
        <v>44</v>
      </c>
      <c r="E313" s="38" t="s">
        <v>45</v>
      </c>
      <c r="F313" s="55">
        <v>165</v>
      </c>
      <c r="G313" s="56">
        <v>4.45</v>
      </c>
      <c r="H313" s="61">
        <v>4.9800000000000004</v>
      </c>
      <c r="I313" s="45"/>
      <c r="J313" s="45"/>
      <c r="K313" s="57">
        <v>0.1</v>
      </c>
      <c r="L313" s="58">
        <v>1</v>
      </c>
      <c r="M313" s="57">
        <v>0.1</v>
      </c>
      <c r="N313" s="45">
        <v>1.9099999999999999E-2</v>
      </c>
      <c r="O313" s="62">
        <v>0.1191</v>
      </c>
      <c r="P313" s="38">
        <v>24</v>
      </c>
    </row>
    <row r="314" spans="1:16" x14ac:dyDescent="0.35">
      <c r="A314" s="32">
        <v>45225</v>
      </c>
      <c r="B314" s="33">
        <v>45236</v>
      </c>
      <c r="C314" s="38" t="s">
        <v>282</v>
      </c>
      <c r="D314" s="38" t="s">
        <v>44</v>
      </c>
      <c r="E314" s="38" t="s">
        <v>45</v>
      </c>
      <c r="F314" s="55">
        <v>115</v>
      </c>
      <c r="G314" s="56">
        <v>4.3</v>
      </c>
      <c r="H314" s="61">
        <v>4.97</v>
      </c>
      <c r="I314" s="45"/>
      <c r="J314" s="45"/>
      <c r="K314" s="57">
        <v>0.1</v>
      </c>
      <c r="L314" s="58">
        <v>1</v>
      </c>
      <c r="M314" s="57">
        <v>0.1</v>
      </c>
      <c r="N314" s="45">
        <v>1.558E-2</v>
      </c>
      <c r="O314" s="62">
        <v>0.15579999999999999</v>
      </c>
      <c r="P314" s="38">
        <v>23</v>
      </c>
    </row>
    <row r="315" spans="1:16" x14ac:dyDescent="0.35">
      <c r="A315" s="32">
        <v>45243</v>
      </c>
      <c r="B315" s="33">
        <v>45264</v>
      </c>
      <c r="C315" s="38" t="s">
        <v>283</v>
      </c>
      <c r="D315" s="38" t="s">
        <v>44</v>
      </c>
      <c r="E315" s="38" t="s">
        <v>45</v>
      </c>
      <c r="F315" s="55">
        <v>105</v>
      </c>
      <c r="G315" s="56">
        <v>4.1500000000000004</v>
      </c>
      <c r="H315" s="61">
        <v>4.95</v>
      </c>
      <c r="I315" s="45"/>
      <c r="J315" s="45"/>
      <c r="K315" s="57">
        <v>0.1</v>
      </c>
      <c r="L315" s="58">
        <v>1</v>
      </c>
      <c r="M315" s="57">
        <v>0.1</v>
      </c>
      <c r="N315" s="45">
        <v>1.9290000000000002E-2</v>
      </c>
      <c r="O315" s="62">
        <v>0.1928</v>
      </c>
      <c r="P315" s="38">
        <v>24</v>
      </c>
    </row>
    <row r="316" spans="1:16" x14ac:dyDescent="0.35">
      <c r="A316" s="32">
        <v>45247</v>
      </c>
      <c r="B316" s="33">
        <v>45264</v>
      </c>
      <c r="C316" s="38" t="s">
        <v>286</v>
      </c>
      <c r="D316" s="38" t="s">
        <v>44</v>
      </c>
      <c r="E316" s="38" t="s">
        <v>45</v>
      </c>
      <c r="F316" s="55">
        <v>135</v>
      </c>
      <c r="G316" s="56">
        <v>4.3</v>
      </c>
      <c r="H316" s="61">
        <v>4.8499999999999996</v>
      </c>
      <c r="I316" s="45"/>
      <c r="J316" s="45"/>
      <c r="K316" s="57">
        <v>0.1</v>
      </c>
      <c r="L316" s="58">
        <v>1</v>
      </c>
      <c r="M316" s="57">
        <v>0.1</v>
      </c>
      <c r="N316" s="45">
        <v>1.2800000000000001E-2</v>
      </c>
      <c r="O316" s="62">
        <v>0.128</v>
      </c>
      <c r="P316" s="38">
        <v>23</v>
      </c>
    </row>
    <row r="317" spans="1:16" x14ac:dyDescent="0.35">
      <c r="A317" s="32">
        <v>45244</v>
      </c>
      <c r="B317" s="33">
        <v>45274</v>
      </c>
      <c r="C317" s="38" t="s">
        <v>284</v>
      </c>
      <c r="D317" s="38" t="s">
        <v>44</v>
      </c>
      <c r="E317" s="38" t="s">
        <v>45</v>
      </c>
      <c r="F317" s="55">
        <v>105</v>
      </c>
      <c r="G317" s="56">
        <v>4.4000000000000004</v>
      </c>
      <c r="H317" s="61">
        <v>3.5</v>
      </c>
      <c r="I317" s="45"/>
      <c r="J317" s="45"/>
      <c r="K317" s="57">
        <v>0.1</v>
      </c>
      <c r="L317" s="58">
        <v>1</v>
      </c>
      <c r="M317" s="57">
        <v>0.1</v>
      </c>
      <c r="N317" s="45">
        <v>-2.0449999999999999E-2</v>
      </c>
      <c r="O317" s="62">
        <v>-0.20449999999999999</v>
      </c>
      <c r="P317" s="38">
        <v>22</v>
      </c>
    </row>
    <row r="318" spans="1:16" x14ac:dyDescent="0.35">
      <c r="A318" s="32">
        <v>45246</v>
      </c>
      <c r="B318" s="33">
        <v>45274</v>
      </c>
      <c r="C318" s="38" t="s">
        <v>285</v>
      </c>
      <c r="D318" s="38" t="s">
        <v>44</v>
      </c>
      <c r="E318" s="38" t="s">
        <v>45</v>
      </c>
      <c r="F318" s="55">
        <v>105</v>
      </c>
      <c r="G318" s="56">
        <v>9</v>
      </c>
      <c r="H318" s="61">
        <v>9.98</v>
      </c>
      <c r="I318" s="45"/>
      <c r="J318" s="45"/>
      <c r="K318" s="57">
        <v>0.1</v>
      </c>
      <c r="L318" s="58">
        <v>1</v>
      </c>
      <c r="M318" s="57">
        <v>0.1</v>
      </c>
      <c r="N318" s="45">
        <v>1.089E-2</v>
      </c>
      <c r="O318" s="62">
        <v>0.1089</v>
      </c>
      <c r="P318" s="38">
        <v>11</v>
      </c>
    </row>
    <row r="319" spans="1:16" x14ac:dyDescent="0.35">
      <c r="D319" s="3">
        <v>2024</v>
      </c>
    </row>
    <row r="320" spans="1:16" x14ac:dyDescent="0.35">
      <c r="A320" s="32">
        <v>45300</v>
      </c>
      <c r="B320" s="33">
        <v>45323</v>
      </c>
      <c r="C320" s="38" t="s">
        <v>288</v>
      </c>
      <c r="D320" s="38" t="s">
        <v>44</v>
      </c>
      <c r="E320" s="38" t="s">
        <v>45</v>
      </c>
      <c r="F320" s="55">
        <v>175</v>
      </c>
      <c r="G320" s="56">
        <v>4.2</v>
      </c>
      <c r="H320" s="61">
        <v>4.5</v>
      </c>
      <c r="I320" s="45"/>
      <c r="J320" s="45"/>
      <c r="K320" s="57">
        <v>0.1</v>
      </c>
      <c r="L320" s="58">
        <v>1</v>
      </c>
      <c r="M320" s="57">
        <v>0.1</v>
      </c>
      <c r="N320" s="45">
        <v>7.1399999999999996E-3</v>
      </c>
      <c r="O320" s="62">
        <v>7.1400000000000005E-2</v>
      </c>
      <c r="P320" s="38">
        <v>24</v>
      </c>
    </row>
    <row r="321" spans="1:16" x14ac:dyDescent="0.35">
      <c r="A321" s="32">
        <v>45303</v>
      </c>
      <c r="B321" s="33">
        <v>45327</v>
      </c>
      <c r="C321" s="38" t="s">
        <v>289</v>
      </c>
      <c r="D321" s="38" t="s">
        <v>44</v>
      </c>
      <c r="E321" s="38" t="s">
        <v>45</v>
      </c>
      <c r="F321" s="55">
        <v>135</v>
      </c>
      <c r="G321" s="56">
        <v>4</v>
      </c>
      <c r="H321" s="61">
        <v>4.8499999999999996</v>
      </c>
      <c r="I321" s="45"/>
      <c r="J321" s="45"/>
      <c r="K321" s="57">
        <v>0.1</v>
      </c>
      <c r="L321" s="58">
        <v>1</v>
      </c>
      <c r="M321" s="57">
        <v>0.1</v>
      </c>
      <c r="N321" s="45">
        <v>2.1250000000000002E-2</v>
      </c>
      <c r="O321" s="62">
        <v>0.21249999999999999</v>
      </c>
      <c r="P321" s="38">
        <v>25</v>
      </c>
    </row>
    <row r="322" spans="1:16" x14ac:dyDescent="0.35">
      <c r="A322" s="32">
        <v>45321</v>
      </c>
      <c r="B322" s="33">
        <v>45329</v>
      </c>
      <c r="C322" s="38" t="s">
        <v>292</v>
      </c>
      <c r="D322" s="38" t="s">
        <v>44</v>
      </c>
      <c r="E322" s="38" t="s">
        <v>45</v>
      </c>
      <c r="F322" s="55">
        <v>282.5</v>
      </c>
      <c r="G322" s="56">
        <v>8</v>
      </c>
      <c r="H322" s="61">
        <v>9.9499999999999993</v>
      </c>
      <c r="I322" s="45"/>
      <c r="J322" s="45"/>
      <c r="K322" s="57">
        <v>0.1</v>
      </c>
      <c r="L322" s="58">
        <v>1</v>
      </c>
      <c r="M322" s="57">
        <v>0.1</v>
      </c>
      <c r="N322" s="45">
        <v>2.4379999999999999E-2</v>
      </c>
      <c r="O322" s="62">
        <v>0.24379999999999999</v>
      </c>
      <c r="P322" s="38">
        <v>12</v>
      </c>
    </row>
    <row r="323" spans="1:16" x14ac:dyDescent="0.35">
      <c r="A323" s="32">
        <v>45314</v>
      </c>
      <c r="B323" s="33">
        <v>45334</v>
      </c>
      <c r="C323" s="38" t="s">
        <v>290</v>
      </c>
      <c r="D323" s="38" t="s">
        <v>44</v>
      </c>
      <c r="E323" s="38" t="s">
        <v>45</v>
      </c>
      <c r="F323" s="55">
        <v>82.5</v>
      </c>
      <c r="G323" s="56">
        <v>4.3</v>
      </c>
      <c r="H323" s="61">
        <v>4.8499999999999996</v>
      </c>
      <c r="I323" s="45"/>
      <c r="J323" s="45"/>
      <c r="K323" s="57">
        <v>0.1</v>
      </c>
      <c r="L323" s="58">
        <v>1</v>
      </c>
      <c r="M323" s="57">
        <v>0.1</v>
      </c>
      <c r="N323" s="45">
        <v>1.2800000000000001E-2</v>
      </c>
      <c r="O323" s="62">
        <v>0.128</v>
      </c>
      <c r="P323" s="38">
        <v>23</v>
      </c>
    </row>
    <row r="324" spans="1:16" x14ac:dyDescent="0.35">
      <c r="A324" s="32">
        <v>45317</v>
      </c>
      <c r="B324" s="33">
        <v>45334</v>
      </c>
      <c r="C324" s="38" t="s">
        <v>291</v>
      </c>
      <c r="D324" s="38" t="s">
        <v>44</v>
      </c>
      <c r="E324" s="38" t="s">
        <v>45</v>
      </c>
      <c r="F324" s="55">
        <v>114</v>
      </c>
      <c r="G324" s="56">
        <v>3</v>
      </c>
      <c r="H324" s="61">
        <v>3.93</v>
      </c>
      <c r="I324" s="45"/>
      <c r="J324" s="45"/>
      <c r="K324" s="57">
        <v>0.1</v>
      </c>
      <c r="L324" s="58">
        <v>1</v>
      </c>
      <c r="M324" s="57">
        <v>0.1</v>
      </c>
      <c r="N324" s="45">
        <v>3.1E-2</v>
      </c>
      <c r="O324" s="62">
        <v>0.31</v>
      </c>
      <c r="P324" s="38">
        <v>33</v>
      </c>
    </row>
    <row r="325" spans="1:16" x14ac:dyDescent="0.35">
      <c r="A325" s="32">
        <v>45344</v>
      </c>
      <c r="B325" s="33">
        <v>45350</v>
      </c>
      <c r="C325" s="38" t="s">
        <v>294</v>
      </c>
      <c r="D325" s="38" t="s">
        <v>44</v>
      </c>
      <c r="E325" s="38" t="s">
        <v>45</v>
      </c>
      <c r="F325" s="55">
        <v>137</v>
      </c>
      <c r="G325" s="56">
        <v>4.25</v>
      </c>
      <c r="H325" s="61">
        <v>3.22</v>
      </c>
      <c r="I325" s="45"/>
      <c r="J325" s="45"/>
      <c r="K325" s="57">
        <v>0.1</v>
      </c>
      <c r="L325" s="58">
        <v>1</v>
      </c>
      <c r="M325" s="57">
        <v>0.1</v>
      </c>
      <c r="N325" s="45">
        <v>-2.4230000000000002E-2</v>
      </c>
      <c r="O325" s="62">
        <v>-0.24229999999999999</v>
      </c>
      <c r="P325" s="38">
        <v>23</v>
      </c>
    </row>
    <row r="326" spans="1:16" x14ac:dyDescent="0.35">
      <c r="A326" s="32">
        <v>45344</v>
      </c>
      <c r="B326" s="33">
        <v>45352</v>
      </c>
      <c r="C326" s="38" t="s">
        <v>293</v>
      </c>
      <c r="D326" s="38" t="s">
        <v>44</v>
      </c>
      <c r="E326" s="38" t="s">
        <v>45</v>
      </c>
      <c r="F326" s="55">
        <v>235</v>
      </c>
      <c r="G326" s="56">
        <v>8.4</v>
      </c>
      <c r="H326" s="61">
        <v>9.9499999999999993</v>
      </c>
      <c r="I326" s="45"/>
      <c r="J326" s="45"/>
      <c r="K326" s="57">
        <v>0.1</v>
      </c>
      <c r="L326" s="58">
        <v>1</v>
      </c>
      <c r="M326" s="57">
        <v>0.1</v>
      </c>
      <c r="N326" s="45">
        <v>1.8450000000000001E-2</v>
      </c>
      <c r="O326" s="62">
        <v>0.1845</v>
      </c>
      <c r="P326" s="38">
        <v>12</v>
      </c>
    </row>
    <row r="327" spans="1:16" x14ac:dyDescent="0.35">
      <c r="A327" s="32">
        <v>45349</v>
      </c>
      <c r="B327" s="33">
        <v>45362</v>
      </c>
      <c r="C327" s="38" t="s">
        <v>295</v>
      </c>
      <c r="D327" s="38" t="s">
        <v>44</v>
      </c>
      <c r="E327" s="38" t="s">
        <v>45</v>
      </c>
      <c r="F327" s="55">
        <v>495</v>
      </c>
      <c r="G327" s="56">
        <v>4.2</v>
      </c>
      <c r="H327" s="61">
        <v>4.7699999999999996</v>
      </c>
      <c r="I327" s="45"/>
      <c r="J327" s="45"/>
      <c r="K327" s="57">
        <v>0.1</v>
      </c>
      <c r="L327" s="58">
        <v>1</v>
      </c>
      <c r="M327" s="57">
        <v>0.1</v>
      </c>
      <c r="N327" s="45">
        <v>1.357E-2</v>
      </c>
      <c r="O327" s="62">
        <v>0.13569999999999999</v>
      </c>
      <c r="P327" s="38">
        <v>24</v>
      </c>
    </row>
    <row r="328" spans="1:16" x14ac:dyDescent="0.35">
      <c r="A328" s="32">
        <v>45365</v>
      </c>
      <c r="B328" s="33">
        <v>45386</v>
      </c>
      <c r="C328" s="38" t="s">
        <v>297</v>
      </c>
      <c r="D328" s="38" t="s">
        <v>44</v>
      </c>
      <c r="E328" s="38" t="s">
        <v>45</v>
      </c>
      <c r="F328" s="55">
        <v>270</v>
      </c>
      <c r="G328" s="56">
        <v>7.7</v>
      </c>
      <c r="H328" s="61">
        <v>5.65</v>
      </c>
      <c r="I328" s="45"/>
      <c r="J328" s="45"/>
      <c r="K328" s="57">
        <v>0.1</v>
      </c>
      <c r="L328" s="58">
        <v>1</v>
      </c>
      <c r="M328" s="57">
        <v>0.1</v>
      </c>
      <c r="N328" s="45">
        <v>-2.6620000000000001E-2</v>
      </c>
      <c r="O328" s="62">
        <v>0.26619999999999999</v>
      </c>
      <c r="P328" s="38">
        <v>13</v>
      </c>
    </row>
    <row r="329" spans="1:16" x14ac:dyDescent="0.35">
      <c r="A329" s="32">
        <v>45372</v>
      </c>
      <c r="B329" s="33">
        <v>45397</v>
      </c>
      <c r="C329" s="38" t="s">
        <v>298</v>
      </c>
      <c r="D329" s="38" t="s">
        <v>44</v>
      </c>
      <c r="E329" s="38" t="s">
        <v>45</v>
      </c>
      <c r="F329" s="55">
        <v>475</v>
      </c>
      <c r="G329" s="56">
        <v>7.55</v>
      </c>
      <c r="H329" s="61">
        <v>5.5</v>
      </c>
      <c r="I329" s="45"/>
      <c r="J329" s="45"/>
      <c r="K329" s="57">
        <v>0.1</v>
      </c>
      <c r="L329" s="58">
        <v>1</v>
      </c>
      <c r="M329" s="57">
        <v>0.1</v>
      </c>
      <c r="N329" s="45">
        <v>-2.7150000000000001E-2</v>
      </c>
      <c r="O329" s="62">
        <v>-0.27150000000000002</v>
      </c>
      <c r="P329" s="38">
        <v>13</v>
      </c>
    </row>
    <row r="330" spans="1:16" x14ac:dyDescent="0.35">
      <c r="A330" s="32">
        <v>45362</v>
      </c>
      <c r="B330" s="33">
        <v>45397</v>
      </c>
      <c r="C330" s="38" t="s">
        <v>296</v>
      </c>
      <c r="D330" s="38" t="s">
        <v>44</v>
      </c>
      <c r="E330" s="38" t="s">
        <v>45</v>
      </c>
      <c r="F330" s="55">
        <v>445</v>
      </c>
      <c r="G330" s="56">
        <v>4</v>
      </c>
      <c r="H330" s="61">
        <v>4.9800000000000004</v>
      </c>
      <c r="I330" s="45"/>
      <c r="J330" s="45"/>
      <c r="K330" s="57">
        <v>0.1</v>
      </c>
      <c r="L330" s="58">
        <v>1</v>
      </c>
      <c r="M330" s="57">
        <v>0.1</v>
      </c>
      <c r="N330" s="45">
        <v>3.1099999999999999E-2</v>
      </c>
      <c r="O330" s="62">
        <v>0.311</v>
      </c>
      <c r="P330" s="38">
        <v>25</v>
      </c>
    </row>
    <row r="331" spans="1:16" x14ac:dyDescent="0.35">
      <c r="A331" s="32">
        <v>45392</v>
      </c>
      <c r="B331" s="33">
        <v>45405</v>
      </c>
      <c r="C331" s="38" t="s">
        <v>299</v>
      </c>
      <c r="D331" s="38" t="s">
        <v>44</v>
      </c>
      <c r="E331" s="38" t="s">
        <v>45</v>
      </c>
      <c r="F331" s="55">
        <v>170</v>
      </c>
      <c r="G331" s="56">
        <v>4</v>
      </c>
      <c r="H331" s="61">
        <v>3.7</v>
      </c>
      <c r="I331" s="45"/>
      <c r="J331" s="45"/>
      <c r="K331" s="57">
        <v>0.1</v>
      </c>
      <c r="L331" s="58">
        <v>1</v>
      </c>
      <c r="M331" s="57">
        <v>0.1</v>
      </c>
      <c r="N331" s="45">
        <v>-7.4999999999999997E-3</v>
      </c>
      <c r="O331" s="62">
        <v>-7.4999999999999997E-2</v>
      </c>
      <c r="P331" s="38">
        <v>25</v>
      </c>
    </row>
    <row r="332" spans="1:16" x14ac:dyDescent="0.35">
      <c r="A332" s="32">
        <v>45413</v>
      </c>
      <c r="B332" s="33">
        <v>45422</v>
      </c>
      <c r="C332" s="38" t="s">
        <v>300</v>
      </c>
      <c r="D332" s="38" t="s">
        <v>44</v>
      </c>
      <c r="E332" s="38" t="s">
        <v>65</v>
      </c>
      <c r="F332" s="55">
        <v>63</v>
      </c>
      <c r="G332" s="56">
        <v>2.5</v>
      </c>
      <c r="H332" s="61">
        <v>2.97</v>
      </c>
      <c r="I332" s="45"/>
      <c r="J332" s="45"/>
      <c r="K332" s="57">
        <v>0.1</v>
      </c>
      <c r="L332" s="58">
        <v>1</v>
      </c>
      <c r="M332" s="57">
        <v>0.1</v>
      </c>
      <c r="N332" s="45">
        <v>1.8800000000000001E-2</v>
      </c>
      <c r="O332" s="62">
        <v>0.188</v>
      </c>
      <c r="P332" s="38">
        <v>39</v>
      </c>
    </row>
    <row r="333" spans="1:16" x14ac:dyDescent="0.35">
      <c r="A333" s="32">
        <v>45422</v>
      </c>
      <c r="B333" s="33">
        <v>45446</v>
      </c>
      <c r="C333" s="38" t="s">
        <v>302</v>
      </c>
      <c r="D333" s="38" t="s">
        <v>44</v>
      </c>
      <c r="E333" s="38" t="s">
        <v>45</v>
      </c>
      <c r="F333" s="55">
        <v>135</v>
      </c>
      <c r="G333" s="56">
        <v>4.2</v>
      </c>
      <c r="H333" s="61">
        <v>4.95</v>
      </c>
      <c r="I333" s="45"/>
      <c r="J333" s="45"/>
      <c r="K333" s="57">
        <v>0.1</v>
      </c>
      <c r="L333" s="58">
        <v>1</v>
      </c>
      <c r="M333" s="57">
        <v>0.1</v>
      </c>
      <c r="N333" s="45">
        <v>1.7860000000000001E-2</v>
      </c>
      <c r="O333" s="62">
        <v>0.17860000000000001</v>
      </c>
      <c r="P333" s="38">
        <v>24</v>
      </c>
    </row>
    <row r="334" spans="1:16" x14ac:dyDescent="0.35">
      <c r="A334" s="32">
        <v>45427</v>
      </c>
      <c r="B334" s="33">
        <v>45448</v>
      </c>
      <c r="C334" s="38" t="s">
        <v>303</v>
      </c>
      <c r="D334" s="38" t="s">
        <v>44</v>
      </c>
      <c r="E334" s="38" t="s">
        <v>45</v>
      </c>
      <c r="F334" s="55">
        <v>445</v>
      </c>
      <c r="G334" s="56">
        <v>4.0999999999999996</v>
      </c>
      <c r="H334" s="61">
        <v>4.8499999999999996</v>
      </c>
      <c r="I334" s="45"/>
      <c r="J334" s="45"/>
      <c r="K334" s="57">
        <v>0.1</v>
      </c>
      <c r="L334" s="58">
        <v>1</v>
      </c>
      <c r="M334" s="57">
        <v>0.1</v>
      </c>
      <c r="N334" s="45">
        <v>1.8290000000000001E-2</v>
      </c>
      <c r="O334" s="62">
        <v>0.18290000000000001</v>
      </c>
      <c r="P334" s="38">
        <v>24</v>
      </c>
    </row>
    <row r="335" spans="1:16" x14ac:dyDescent="0.35">
      <c r="A335" s="32">
        <v>45421</v>
      </c>
      <c r="B335" s="33">
        <v>45448</v>
      </c>
      <c r="C335" s="38" t="s">
        <v>301</v>
      </c>
      <c r="D335" s="38" t="s">
        <v>44</v>
      </c>
      <c r="E335" s="38" t="s">
        <v>45</v>
      </c>
      <c r="F335" s="55">
        <v>62.5</v>
      </c>
      <c r="G335" s="56">
        <v>4.1500000000000004</v>
      </c>
      <c r="H335" s="61">
        <v>4.55</v>
      </c>
      <c r="I335" s="45"/>
      <c r="J335" s="45"/>
      <c r="K335" s="57">
        <v>0.1</v>
      </c>
      <c r="L335" s="58">
        <v>1</v>
      </c>
      <c r="M335" s="57">
        <v>0.1</v>
      </c>
      <c r="N335" s="45">
        <v>9.6399999999999993E-3</v>
      </c>
      <c r="O335" s="62">
        <v>9.64E-2</v>
      </c>
      <c r="P335" s="38">
        <v>24</v>
      </c>
    </row>
    <row r="336" spans="1:16" x14ac:dyDescent="0.35">
      <c r="A336" s="32">
        <v>45432</v>
      </c>
      <c r="B336" s="33">
        <v>45453</v>
      </c>
      <c r="C336" s="38" t="s">
        <v>304</v>
      </c>
      <c r="D336" s="38" t="s">
        <v>44</v>
      </c>
      <c r="E336" s="38" t="s">
        <v>45</v>
      </c>
      <c r="F336" s="55">
        <v>177.5</v>
      </c>
      <c r="G336" s="56">
        <v>4</v>
      </c>
      <c r="H336" s="61">
        <v>4.7</v>
      </c>
      <c r="I336" s="45"/>
      <c r="J336" s="45"/>
      <c r="K336" s="57">
        <v>0.1</v>
      </c>
      <c r="L336" s="58">
        <v>1</v>
      </c>
      <c r="M336" s="57">
        <v>0.1</v>
      </c>
      <c r="N336" s="45">
        <v>1.7500000000000002E-2</v>
      </c>
      <c r="O336" s="62">
        <v>0.17499999999999999</v>
      </c>
      <c r="P336" s="38">
        <v>25</v>
      </c>
    </row>
    <row r="337" spans="1:16" x14ac:dyDescent="0.35">
      <c r="A337" s="32">
        <v>45449</v>
      </c>
      <c r="B337" s="33">
        <v>45455</v>
      </c>
      <c r="C337" s="38" t="s">
        <v>306</v>
      </c>
      <c r="D337" s="38" t="s">
        <v>44</v>
      </c>
      <c r="E337" s="38" t="s">
        <v>45</v>
      </c>
      <c r="F337" s="55">
        <v>122</v>
      </c>
      <c r="G337" s="56">
        <v>4.2</v>
      </c>
      <c r="H337" s="61">
        <v>4.9800000000000004</v>
      </c>
      <c r="I337" s="45"/>
      <c r="J337" s="45"/>
      <c r="K337" s="57">
        <v>0.1</v>
      </c>
      <c r="L337" s="58">
        <v>1</v>
      </c>
      <c r="M337" s="57">
        <v>0.1</v>
      </c>
      <c r="N337" s="45">
        <v>1.8579999999999999E-2</v>
      </c>
      <c r="O337" s="62">
        <v>0.18579999999999999</v>
      </c>
      <c r="P337" s="38">
        <v>24</v>
      </c>
    </row>
    <row r="338" spans="1:16" x14ac:dyDescent="0.35">
      <c r="A338" s="32">
        <v>45450</v>
      </c>
      <c r="B338" s="33">
        <v>45462</v>
      </c>
      <c r="C338" s="38" t="s">
        <v>307</v>
      </c>
      <c r="D338" s="38" t="s">
        <v>44</v>
      </c>
      <c r="E338" s="38" t="s">
        <v>45</v>
      </c>
      <c r="F338" s="55">
        <v>157.5</v>
      </c>
      <c r="G338" s="56">
        <v>4.2</v>
      </c>
      <c r="H338" s="61">
        <v>4.9800000000000004</v>
      </c>
      <c r="I338" s="45"/>
      <c r="J338" s="45"/>
      <c r="K338" s="57">
        <v>0.1</v>
      </c>
      <c r="L338" s="58">
        <v>1</v>
      </c>
      <c r="M338" s="57">
        <v>0.1</v>
      </c>
      <c r="N338" s="45">
        <v>-0.02</v>
      </c>
      <c r="O338" s="62">
        <v>-0.2</v>
      </c>
      <c r="P338" s="38">
        <v>24</v>
      </c>
    </row>
    <row r="339" spans="1:16" x14ac:dyDescent="0.35">
      <c r="A339" s="32">
        <v>45448</v>
      </c>
      <c r="B339" s="33">
        <v>45464</v>
      </c>
      <c r="C339" s="38" t="s">
        <v>305</v>
      </c>
      <c r="D339" s="38" t="s">
        <v>44</v>
      </c>
      <c r="E339" s="38" t="s">
        <v>45</v>
      </c>
      <c r="F339" s="55">
        <v>125</v>
      </c>
      <c r="G339" s="56">
        <v>8.6</v>
      </c>
      <c r="H339" s="61">
        <v>10</v>
      </c>
      <c r="I339" s="45"/>
      <c r="J339" s="45"/>
      <c r="K339" s="57">
        <v>0.1</v>
      </c>
      <c r="L339" s="58">
        <v>1</v>
      </c>
      <c r="M339" s="57">
        <v>0.1</v>
      </c>
      <c r="N339" s="45">
        <v>1.6279999999999999E-2</v>
      </c>
      <c r="O339" s="62">
        <v>0.1628</v>
      </c>
      <c r="P339" s="38">
        <v>12</v>
      </c>
    </row>
    <row r="340" spans="1:16" x14ac:dyDescent="0.35">
      <c r="A340" s="32">
        <v>45517</v>
      </c>
      <c r="B340" s="33">
        <v>45519</v>
      </c>
      <c r="C340" s="38" t="s">
        <v>308</v>
      </c>
      <c r="D340" s="38" t="s">
        <v>44</v>
      </c>
      <c r="E340" s="38" t="s">
        <v>45</v>
      </c>
      <c r="F340" s="55">
        <v>730</v>
      </c>
      <c r="G340" s="56">
        <v>8</v>
      </c>
      <c r="H340" s="61">
        <v>9.65</v>
      </c>
      <c r="I340" s="45"/>
      <c r="J340" s="45"/>
      <c r="K340" s="57">
        <v>0.1</v>
      </c>
      <c r="L340" s="58">
        <v>1</v>
      </c>
      <c r="M340" s="57">
        <v>0.1</v>
      </c>
      <c r="N340" s="45">
        <v>2.63E-2</v>
      </c>
      <c r="O340" s="62">
        <v>0.20630000000000001</v>
      </c>
      <c r="P340" s="38">
        <v>12</v>
      </c>
    </row>
    <row r="341" spans="1:16" x14ac:dyDescent="0.35">
      <c r="A341" s="32">
        <v>45529</v>
      </c>
      <c r="B341" s="33">
        <v>45532</v>
      </c>
      <c r="C341" s="38" t="s">
        <v>309</v>
      </c>
      <c r="D341" s="38" t="s">
        <v>44</v>
      </c>
      <c r="E341" s="38" t="s">
        <v>45</v>
      </c>
      <c r="F341" s="55">
        <v>95</v>
      </c>
      <c r="G341" s="56">
        <v>2.9</v>
      </c>
      <c r="H341" s="61">
        <v>3.7</v>
      </c>
      <c r="I341" s="45"/>
      <c r="J341" s="45"/>
      <c r="K341" s="57">
        <v>0.1</v>
      </c>
      <c r="L341" s="58">
        <v>1</v>
      </c>
      <c r="M341" s="57">
        <v>0.1</v>
      </c>
      <c r="N341" s="45">
        <v>-2.162E-2</v>
      </c>
      <c r="O341" s="62">
        <v>-0.2162</v>
      </c>
      <c r="P341" s="38">
        <v>27</v>
      </c>
    </row>
    <row r="342" spans="1:16" x14ac:dyDescent="0.35">
      <c r="A342" s="32">
        <v>45513</v>
      </c>
      <c r="B342" s="33">
        <v>45546</v>
      </c>
      <c r="C342" s="38" t="s">
        <v>311</v>
      </c>
      <c r="D342" s="38" t="s">
        <v>44</v>
      </c>
      <c r="E342" s="38" t="s">
        <v>45</v>
      </c>
      <c r="F342" s="55">
        <v>150</v>
      </c>
      <c r="G342" s="56">
        <v>4</v>
      </c>
      <c r="H342" s="61">
        <v>3.75</v>
      </c>
      <c r="I342" s="45"/>
      <c r="J342" s="45"/>
      <c r="K342" s="57">
        <v>0.1</v>
      </c>
      <c r="L342" s="58">
        <v>1</v>
      </c>
      <c r="M342" s="57">
        <v>0.1</v>
      </c>
      <c r="N342" s="45">
        <v>-6.2500000000000003E-3</v>
      </c>
      <c r="O342" s="62">
        <v>-6.25E-2</v>
      </c>
      <c r="P342" s="38">
        <v>25</v>
      </c>
    </row>
    <row r="343" spans="1:16" x14ac:dyDescent="0.35">
      <c r="A343" s="32">
        <v>45540</v>
      </c>
      <c r="B343" s="33">
        <v>45551</v>
      </c>
      <c r="C343" s="38" t="s">
        <v>310</v>
      </c>
      <c r="D343" s="38" t="s">
        <v>44</v>
      </c>
      <c r="E343" s="38" t="s">
        <v>65</v>
      </c>
      <c r="F343" s="55">
        <v>155</v>
      </c>
      <c r="G343" s="56">
        <v>4.2</v>
      </c>
      <c r="H343" s="61">
        <v>4.2</v>
      </c>
      <c r="I343" s="45"/>
      <c r="J343" s="45"/>
      <c r="K343" s="57">
        <v>0.1</v>
      </c>
      <c r="L343" s="58">
        <v>1</v>
      </c>
      <c r="M343" s="57">
        <v>0.1</v>
      </c>
      <c r="N343" s="45">
        <v>0</v>
      </c>
      <c r="O343" s="62">
        <v>0</v>
      </c>
      <c r="P343" s="38">
        <v>24</v>
      </c>
    </row>
    <row r="344" spans="1:16" x14ac:dyDescent="0.35">
      <c r="A344" s="32">
        <v>45566</v>
      </c>
      <c r="B344" s="33">
        <v>45583</v>
      </c>
      <c r="C344" s="38" t="s">
        <v>314</v>
      </c>
      <c r="D344" s="38" t="s">
        <v>44</v>
      </c>
      <c r="E344" s="38" t="s">
        <v>45</v>
      </c>
      <c r="F344" s="55">
        <v>90</v>
      </c>
      <c r="G344" s="56">
        <v>4.3</v>
      </c>
      <c r="H344" s="61">
        <v>5</v>
      </c>
      <c r="I344" s="45"/>
      <c r="J344" s="45"/>
      <c r="K344" s="57">
        <v>0.1</v>
      </c>
      <c r="L344" s="58">
        <v>1</v>
      </c>
      <c r="M344" s="57">
        <v>0.1</v>
      </c>
      <c r="N344" s="45">
        <v>1.4999999999999999E-2</v>
      </c>
      <c r="O344" s="62">
        <v>0.15</v>
      </c>
      <c r="P344" s="38">
        <v>23</v>
      </c>
    </row>
    <row r="345" spans="1:16" x14ac:dyDescent="0.35">
      <c r="A345" s="32">
        <v>45560</v>
      </c>
      <c r="B345" s="33">
        <v>45583</v>
      </c>
      <c r="C345" s="38" t="s">
        <v>313</v>
      </c>
      <c r="D345" s="38" t="s">
        <v>44</v>
      </c>
      <c r="E345" s="38" t="s">
        <v>45</v>
      </c>
      <c r="F345" s="55">
        <v>162</v>
      </c>
      <c r="G345" s="56">
        <v>3.3</v>
      </c>
      <c r="H345" s="61">
        <v>4</v>
      </c>
      <c r="I345" s="45"/>
      <c r="J345" s="45"/>
      <c r="K345" s="57">
        <v>0.1</v>
      </c>
      <c r="L345" s="58">
        <v>1</v>
      </c>
      <c r="M345" s="57">
        <v>0.1</v>
      </c>
      <c r="N345" s="45">
        <v>2.1000000000000001E-2</v>
      </c>
      <c r="O345" s="62">
        <v>0.21</v>
      </c>
      <c r="P345" s="38">
        <v>30</v>
      </c>
    </row>
    <row r="346" spans="1:16" x14ac:dyDescent="0.35">
      <c r="A346" s="32">
        <v>45555</v>
      </c>
      <c r="B346" s="33">
        <v>45583</v>
      </c>
      <c r="C346" s="38" t="s">
        <v>312</v>
      </c>
      <c r="D346" s="38" t="s">
        <v>44</v>
      </c>
      <c r="E346" s="38" t="s">
        <v>45</v>
      </c>
      <c r="F346" s="55">
        <v>105</v>
      </c>
      <c r="G346" s="56">
        <v>4.1500000000000004</v>
      </c>
      <c r="H346" s="61">
        <v>5</v>
      </c>
      <c r="I346" s="45"/>
      <c r="J346" s="45"/>
      <c r="K346" s="57">
        <v>0.1</v>
      </c>
      <c r="L346" s="58">
        <v>1</v>
      </c>
      <c r="M346" s="57">
        <v>0.1</v>
      </c>
      <c r="N346" s="45">
        <v>2.0400000000000001E-2</v>
      </c>
      <c r="O346" s="62">
        <v>0.20399999999999999</v>
      </c>
      <c r="P346" s="38">
        <v>24</v>
      </c>
    </row>
    <row r="347" spans="1:16" x14ac:dyDescent="0.35">
      <c r="A347" s="32">
        <v>45604</v>
      </c>
      <c r="B347" s="33">
        <v>45611</v>
      </c>
      <c r="C347" s="38" t="s">
        <v>316</v>
      </c>
      <c r="D347" s="38" t="s">
        <v>44</v>
      </c>
      <c r="E347" s="38" t="s">
        <v>45</v>
      </c>
      <c r="F347" s="55">
        <v>97.5</v>
      </c>
      <c r="G347" s="56">
        <v>4.0999999999999996</v>
      </c>
      <c r="H347" s="61">
        <v>2.65</v>
      </c>
      <c r="I347" s="45"/>
      <c r="J347" s="45"/>
      <c r="K347" s="57">
        <v>0.1</v>
      </c>
      <c r="L347" s="58">
        <v>1</v>
      </c>
      <c r="M347" s="57">
        <v>0.1</v>
      </c>
      <c r="N347" s="45">
        <v>-3.5369999999999999E-2</v>
      </c>
      <c r="O347" s="62">
        <v>-0.35370000000000001</v>
      </c>
      <c r="P347" s="38">
        <v>24</v>
      </c>
    </row>
    <row r="348" spans="1:16" x14ac:dyDescent="0.35">
      <c r="A348" s="32">
        <v>45623</v>
      </c>
      <c r="B348" s="33">
        <v>45642</v>
      </c>
      <c r="C348" s="38" t="s">
        <v>318</v>
      </c>
      <c r="D348" s="38" t="s">
        <v>44</v>
      </c>
      <c r="E348" s="38" t="s">
        <v>45</v>
      </c>
      <c r="F348" s="55">
        <v>115</v>
      </c>
      <c r="G348" s="56">
        <v>4.32</v>
      </c>
      <c r="H348" s="61">
        <v>4.8</v>
      </c>
      <c r="I348" s="45"/>
      <c r="J348" s="45"/>
      <c r="K348" s="57">
        <v>0.1</v>
      </c>
      <c r="L348" s="58">
        <v>1</v>
      </c>
      <c r="M348" s="57">
        <v>0.1</v>
      </c>
      <c r="N348" s="45">
        <v>1.11E-2</v>
      </c>
      <c r="O348" s="62">
        <v>0.1111</v>
      </c>
      <c r="P348" s="38">
        <v>23</v>
      </c>
    </row>
    <row r="349" spans="1:16" x14ac:dyDescent="0.35">
      <c r="A349" s="32">
        <v>45618</v>
      </c>
      <c r="B349" s="33">
        <v>45643</v>
      </c>
      <c r="C349" s="38" t="s">
        <v>319</v>
      </c>
      <c r="D349" s="38" t="s">
        <v>44</v>
      </c>
      <c r="E349" s="38" t="s">
        <v>45</v>
      </c>
      <c r="F349" s="55">
        <v>175</v>
      </c>
      <c r="G349" s="56">
        <v>4.1749999999999998</v>
      </c>
      <c r="H349" s="61">
        <v>4.9800000000000004</v>
      </c>
      <c r="I349" s="45"/>
      <c r="J349" s="45"/>
      <c r="K349" s="57">
        <v>0.1</v>
      </c>
      <c r="L349" s="58">
        <v>1</v>
      </c>
      <c r="M349" s="57">
        <v>0.1</v>
      </c>
      <c r="N349" s="45">
        <v>1.9279999999999999E-2</v>
      </c>
      <c r="O349" s="62">
        <v>0.1928</v>
      </c>
      <c r="P349" s="38">
        <v>24</v>
      </c>
    </row>
    <row r="350" spans="1:16" x14ac:dyDescent="0.35">
      <c r="A350" s="32">
        <v>45602</v>
      </c>
      <c r="B350" s="33">
        <v>45646</v>
      </c>
      <c r="C350" s="38" t="s">
        <v>315</v>
      </c>
      <c r="D350" s="38" t="s">
        <v>44</v>
      </c>
      <c r="E350" s="38" t="s">
        <v>45</v>
      </c>
      <c r="F350" s="55">
        <v>520</v>
      </c>
      <c r="G350" s="56">
        <v>4</v>
      </c>
      <c r="H350" s="61">
        <v>5</v>
      </c>
      <c r="I350" s="45"/>
      <c r="J350" s="45"/>
      <c r="K350" s="57">
        <v>0.1</v>
      </c>
      <c r="L350" s="58">
        <v>1</v>
      </c>
      <c r="M350" s="57">
        <v>0.1</v>
      </c>
      <c r="N350" s="45">
        <v>2.5000000000000001E-2</v>
      </c>
      <c r="O350" s="62">
        <v>0.25</v>
      </c>
      <c r="P350" s="38">
        <v>25</v>
      </c>
    </row>
    <row r="351" spans="1:16" x14ac:dyDescent="0.35">
      <c r="A351" s="32">
        <v>45622</v>
      </c>
      <c r="B351" s="33">
        <v>45646</v>
      </c>
      <c r="C351" s="38" t="s">
        <v>317</v>
      </c>
      <c r="D351" s="38" t="s">
        <v>44</v>
      </c>
      <c r="E351" s="38" t="s">
        <v>45</v>
      </c>
      <c r="F351" s="55">
        <v>520</v>
      </c>
      <c r="G351" s="56">
        <v>4.0999999999999996</v>
      </c>
      <c r="H351" s="61">
        <v>5</v>
      </c>
      <c r="I351" s="45"/>
      <c r="J351" s="45"/>
      <c r="K351" s="57">
        <v>0.1</v>
      </c>
      <c r="L351" s="58">
        <v>1</v>
      </c>
      <c r="M351" s="57">
        <v>0.1</v>
      </c>
      <c r="N351" s="45">
        <v>2.1950000000000001E-2</v>
      </c>
      <c r="O351" s="62">
        <v>0.2195</v>
      </c>
      <c r="P351" s="38">
        <v>24</v>
      </c>
    </row>
    <row r="352" spans="1:16" x14ac:dyDescent="0.35">
      <c r="C352" s="7">
        <v>2025</v>
      </c>
    </row>
    <row r="353" spans="1:16" x14ac:dyDescent="0.35">
      <c r="A353" s="32">
        <v>45667</v>
      </c>
      <c r="B353" s="33">
        <v>45678</v>
      </c>
      <c r="C353" s="38" t="s">
        <v>324</v>
      </c>
      <c r="D353" s="38" t="s">
        <v>44</v>
      </c>
      <c r="E353" s="38" t="s">
        <v>45</v>
      </c>
      <c r="F353" s="55">
        <v>770</v>
      </c>
      <c r="G353" s="56">
        <v>7.95</v>
      </c>
      <c r="H353" s="61">
        <v>8.75</v>
      </c>
      <c r="I353" s="45"/>
      <c r="J353" s="45"/>
      <c r="K353" s="57">
        <v>0.1</v>
      </c>
      <c r="L353" s="58">
        <v>1</v>
      </c>
      <c r="M353" s="57">
        <v>0.1</v>
      </c>
      <c r="N353" s="45">
        <v>1.0059999999999999E-2</v>
      </c>
      <c r="O353" s="62">
        <v>0.10059999999999999</v>
      </c>
      <c r="P353" s="38">
        <v>12</v>
      </c>
    </row>
    <row r="354" spans="1:16" x14ac:dyDescent="0.35">
      <c r="A354" s="32">
        <v>45671</v>
      </c>
      <c r="B354" s="33">
        <v>45686</v>
      </c>
      <c r="C354" s="38" t="s">
        <v>325</v>
      </c>
      <c r="D354" s="38" t="s">
        <v>44</v>
      </c>
      <c r="E354" s="38" t="s">
        <v>45</v>
      </c>
      <c r="F354" s="55">
        <v>155</v>
      </c>
      <c r="G354" s="56">
        <v>4.0999999999999996</v>
      </c>
      <c r="H354" s="61">
        <v>4.95</v>
      </c>
      <c r="I354" s="45"/>
      <c r="J354" s="45"/>
      <c r="K354" s="57">
        <v>0.1</v>
      </c>
      <c r="L354" s="58">
        <v>1</v>
      </c>
      <c r="M354" s="57">
        <v>0.1</v>
      </c>
      <c r="N354" s="45">
        <v>2.7300000000000001E-2</v>
      </c>
      <c r="O354" s="62">
        <v>0.20730000000000001</v>
      </c>
      <c r="P354" s="38">
        <v>24</v>
      </c>
    </row>
    <row r="355" spans="1:16" x14ac:dyDescent="0.35">
      <c r="A355" s="32">
        <v>45680</v>
      </c>
      <c r="B355" s="33">
        <v>45695</v>
      </c>
      <c r="C355" s="38" t="s">
        <v>326</v>
      </c>
      <c r="D355" s="38" t="s">
        <v>44</v>
      </c>
      <c r="E355" s="38" t="s">
        <v>45</v>
      </c>
      <c r="F355" s="55">
        <v>104</v>
      </c>
      <c r="G355" s="56">
        <v>4.2</v>
      </c>
      <c r="H355" s="61">
        <v>4.3</v>
      </c>
      <c r="I355" s="45"/>
      <c r="J355" s="45"/>
      <c r="K355" s="57">
        <v>0.1</v>
      </c>
      <c r="L355" s="58">
        <v>1</v>
      </c>
      <c r="M355" s="57">
        <v>0.1</v>
      </c>
      <c r="N355" s="45">
        <v>2.3999999999999998E-3</v>
      </c>
      <c r="O355" s="62">
        <v>2.4E-2</v>
      </c>
      <c r="P355" s="38">
        <v>24</v>
      </c>
    </row>
    <row r="356" spans="1:16" x14ac:dyDescent="0.35">
      <c r="A356" s="32">
        <v>45684</v>
      </c>
      <c r="B356" s="33">
        <v>45702</v>
      </c>
      <c r="C356" s="38" t="s">
        <v>327</v>
      </c>
      <c r="D356" s="38" t="s">
        <v>44</v>
      </c>
      <c r="E356" s="38" t="s">
        <v>45</v>
      </c>
      <c r="F356" s="55">
        <v>104</v>
      </c>
      <c r="G356" s="56">
        <v>4.2</v>
      </c>
      <c r="H356" s="61">
        <v>4.97</v>
      </c>
      <c r="I356" s="45"/>
      <c r="J356" s="45"/>
      <c r="K356" s="57">
        <v>0.1</v>
      </c>
      <c r="L356" s="58">
        <v>1</v>
      </c>
      <c r="M356" s="57">
        <v>0.1</v>
      </c>
      <c r="N356" s="45">
        <v>1.8329999999999999E-2</v>
      </c>
      <c r="O356" s="62">
        <v>0.18329999999999999</v>
      </c>
      <c r="P356" s="38">
        <v>24</v>
      </c>
    </row>
    <row r="357" spans="1:16" x14ac:dyDescent="0.35">
      <c r="A357" s="32">
        <v>45685</v>
      </c>
      <c r="B357" s="33">
        <v>45706</v>
      </c>
      <c r="C357" s="38" t="s">
        <v>328</v>
      </c>
      <c r="D357" s="38" t="s">
        <v>44</v>
      </c>
      <c r="E357" s="38" t="s">
        <v>45</v>
      </c>
      <c r="F357" s="55">
        <v>412.5</v>
      </c>
      <c r="G357" s="56">
        <v>4.0999999999999996</v>
      </c>
      <c r="H357" s="61">
        <v>4.97</v>
      </c>
      <c r="I357" s="45"/>
      <c r="J357" s="45"/>
      <c r="K357" s="57">
        <v>0.1</v>
      </c>
      <c r="L357" s="58">
        <v>1</v>
      </c>
      <c r="M357" s="57">
        <v>0.1</v>
      </c>
      <c r="N357" s="45">
        <v>2.1219999999999999E-2</v>
      </c>
      <c r="O357" s="62">
        <v>0.2122</v>
      </c>
      <c r="P357" s="38">
        <v>25</v>
      </c>
    </row>
    <row r="358" spans="1:16" x14ac:dyDescent="0.35">
      <c r="A358" s="32">
        <v>45693</v>
      </c>
      <c r="B358" s="33">
        <v>45707</v>
      </c>
      <c r="C358" s="38" t="s">
        <v>329</v>
      </c>
      <c r="D358" s="38" t="s">
        <v>44</v>
      </c>
      <c r="E358" s="38" t="s">
        <v>45</v>
      </c>
      <c r="F358" s="55">
        <v>180</v>
      </c>
      <c r="G358" s="56">
        <v>4.3</v>
      </c>
      <c r="H358" s="61">
        <v>4.75</v>
      </c>
      <c r="I358" s="45"/>
      <c r="J358" s="45"/>
      <c r="K358" s="57">
        <v>0.1</v>
      </c>
      <c r="L358" s="58">
        <v>1</v>
      </c>
      <c r="M358" s="57">
        <v>0.1</v>
      </c>
      <c r="N358" s="45">
        <v>1.047E-2</v>
      </c>
      <c r="O358" s="62">
        <v>0.1047</v>
      </c>
      <c r="P358" s="38">
        <v>23</v>
      </c>
    </row>
    <row r="359" spans="1:16" x14ac:dyDescent="0.35">
      <c r="A359" s="32">
        <v>45687</v>
      </c>
      <c r="B359" s="33">
        <v>45707</v>
      </c>
      <c r="C359" s="38" t="s">
        <v>330</v>
      </c>
      <c r="D359" s="38" t="s">
        <v>44</v>
      </c>
      <c r="E359" s="38" t="s">
        <v>45</v>
      </c>
      <c r="F359" s="55">
        <v>395</v>
      </c>
      <c r="G359" s="56">
        <v>4</v>
      </c>
      <c r="H359" s="61">
        <v>4.97</v>
      </c>
      <c r="I359" s="45"/>
      <c r="J359" s="45"/>
      <c r="K359" s="57">
        <v>0.1</v>
      </c>
      <c r="L359" s="58">
        <v>1</v>
      </c>
      <c r="M359" s="57">
        <v>0.1</v>
      </c>
      <c r="N359" s="45">
        <v>2.4250000000000001E-2</v>
      </c>
      <c r="O359" s="62">
        <v>0.24249999999999999</v>
      </c>
      <c r="P359" s="38">
        <v>25</v>
      </c>
    </row>
    <row r="360" spans="1:16" x14ac:dyDescent="0.35">
      <c r="A360" s="32">
        <v>45695</v>
      </c>
      <c r="B360" s="33">
        <v>45707</v>
      </c>
      <c r="C360" s="38" t="s">
        <v>331</v>
      </c>
      <c r="D360" s="38" t="s">
        <v>44</v>
      </c>
      <c r="E360" s="38" t="s">
        <v>45</v>
      </c>
      <c r="F360" s="55">
        <v>220</v>
      </c>
      <c r="G360" s="56">
        <v>4.25</v>
      </c>
      <c r="H360" s="61">
        <v>4.75</v>
      </c>
      <c r="I360" s="45"/>
      <c r="J360" s="45"/>
      <c r="K360" s="57">
        <v>0.1</v>
      </c>
      <c r="L360" s="58">
        <v>1</v>
      </c>
      <c r="M360" s="57">
        <v>0.1</v>
      </c>
      <c r="N360" s="45">
        <v>1.176E-2</v>
      </c>
      <c r="O360" s="62">
        <v>0.1176</v>
      </c>
      <c r="P360" s="38">
        <v>23</v>
      </c>
    </row>
    <row r="361" spans="1:16" x14ac:dyDescent="0.35">
      <c r="A361" s="32">
        <v>45686</v>
      </c>
      <c r="B361" s="33">
        <v>45709</v>
      </c>
      <c r="C361" s="38" t="s">
        <v>332</v>
      </c>
      <c r="D361" s="38" t="s">
        <v>44</v>
      </c>
      <c r="E361" s="38" t="s">
        <v>45</v>
      </c>
      <c r="F361" s="55">
        <v>352.5</v>
      </c>
      <c r="G361" s="56">
        <v>4.0999999999999996</v>
      </c>
      <c r="H361" s="61">
        <v>5</v>
      </c>
      <c r="I361" s="45"/>
      <c r="J361" s="45"/>
      <c r="K361" s="57">
        <v>0.1</v>
      </c>
      <c r="L361" s="58">
        <v>1</v>
      </c>
      <c r="M361" s="57">
        <v>0.1</v>
      </c>
      <c r="N361" s="45">
        <v>2.1950000000000001E-2</v>
      </c>
      <c r="O361" s="62">
        <v>0.2195</v>
      </c>
      <c r="P361" s="38">
        <v>25</v>
      </c>
    </row>
    <row r="362" spans="1:16" x14ac:dyDescent="0.35">
      <c r="A362" s="32">
        <v>45719</v>
      </c>
      <c r="B362" s="33">
        <v>45722</v>
      </c>
      <c r="C362" s="38" t="s">
        <v>333</v>
      </c>
      <c r="D362" s="38" t="s">
        <v>44</v>
      </c>
      <c r="E362" s="38" t="s">
        <v>45</v>
      </c>
      <c r="F362" s="55">
        <v>352.5</v>
      </c>
      <c r="G362" s="56">
        <v>4.0999999999999996</v>
      </c>
      <c r="H362" s="61">
        <v>5</v>
      </c>
      <c r="I362" s="45"/>
      <c r="J362" s="45"/>
      <c r="K362" s="57">
        <v>0.1</v>
      </c>
      <c r="L362" s="58">
        <v>1</v>
      </c>
      <c r="M362" s="57">
        <v>0.1</v>
      </c>
      <c r="N362" s="45">
        <v>-3.5000000000000003E-2</v>
      </c>
      <c r="O362" s="62">
        <v>-0.35</v>
      </c>
      <c r="P362" s="38">
        <v>25</v>
      </c>
    </row>
    <row r="363" spans="1:16" x14ac:dyDescent="0.35">
      <c r="A363" s="32">
        <v>45721</v>
      </c>
      <c r="B363" s="33">
        <v>45723</v>
      </c>
      <c r="C363" s="38" t="s">
        <v>334</v>
      </c>
      <c r="D363" s="38" t="s">
        <v>44</v>
      </c>
      <c r="E363" s="38" t="s">
        <v>45</v>
      </c>
      <c r="F363" s="55">
        <v>195</v>
      </c>
      <c r="G363" s="56">
        <v>3.15</v>
      </c>
      <c r="H363" s="61">
        <v>4</v>
      </c>
      <c r="I363" s="45"/>
      <c r="J363" s="45"/>
      <c r="K363" s="57">
        <v>0.1</v>
      </c>
      <c r="L363" s="58">
        <v>1</v>
      </c>
      <c r="M363" s="57">
        <v>0.1</v>
      </c>
      <c r="N363" s="45">
        <v>-2.1250000000000002E-2</v>
      </c>
      <c r="O363" s="62">
        <v>-0.21249999999999999</v>
      </c>
      <c r="P363" s="38">
        <v>25</v>
      </c>
    </row>
    <row r="364" spans="1:16" x14ac:dyDescent="0.35">
      <c r="A364" s="32">
        <v>45716</v>
      </c>
      <c r="B364" s="33">
        <v>45723</v>
      </c>
      <c r="C364" s="38" t="s">
        <v>335</v>
      </c>
      <c r="D364" s="38" t="s">
        <v>44</v>
      </c>
      <c r="E364" s="38" t="s">
        <v>45</v>
      </c>
      <c r="F364" s="55">
        <v>365</v>
      </c>
      <c r="G364" s="56">
        <v>4.2</v>
      </c>
      <c r="H364" s="61">
        <v>4.3</v>
      </c>
      <c r="I364" s="45"/>
      <c r="J364" s="45"/>
      <c r="K364" s="57">
        <v>0.1</v>
      </c>
      <c r="L364" s="58">
        <v>1</v>
      </c>
      <c r="M364" s="57">
        <v>0.1</v>
      </c>
      <c r="N364" s="45">
        <v>2.3999999999999998E-3</v>
      </c>
      <c r="O364" s="62">
        <v>2.4E-2</v>
      </c>
      <c r="P364" s="38">
        <v>25</v>
      </c>
    </row>
    <row r="365" spans="1:16" x14ac:dyDescent="0.35">
      <c r="A365" s="32">
        <v>45716</v>
      </c>
      <c r="B365" s="33">
        <v>45726</v>
      </c>
      <c r="C365" s="38" t="s">
        <v>336</v>
      </c>
      <c r="D365" s="38" t="s">
        <v>44</v>
      </c>
      <c r="E365" s="38" t="s">
        <v>45</v>
      </c>
      <c r="F365" s="55">
        <v>72.5</v>
      </c>
      <c r="G365" s="56">
        <v>4</v>
      </c>
      <c r="H365" s="61">
        <v>4</v>
      </c>
      <c r="I365" s="45"/>
      <c r="J365" s="45"/>
      <c r="K365" s="57">
        <v>0.1</v>
      </c>
      <c r="L365" s="58">
        <v>1</v>
      </c>
      <c r="M365" s="57">
        <v>0.1</v>
      </c>
      <c r="N365" s="45">
        <v>0</v>
      </c>
      <c r="O365" s="62">
        <v>0</v>
      </c>
      <c r="P365" s="38">
        <v>25</v>
      </c>
    </row>
    <row r="366" spans="1:16" x14ac:dyDescent="0.35">
      <c r="A366" s="32">
        <v>45700</v>
      </c>
      <c r="B366" s="33">
        <v>45729</v>
      </c>
      <c r="C366" s="38" t="s">
        <v>337</v>
      </c>
      <c r="D366" s="38" t="s">
        <v>44</v>
      </c>
      <c r="E366" s="38" t="s">
        <v>45</v>
      </c>
      <c r="F366" s="55">
        <v>670</v>
      </c>
      <c r="G366" s="56">
        <v>3.6</v>
      </c>
      <c r="H366" s="61">
        <v>0.19</v>
      </c>
      <c r="I366" s="45"/>
      <c r="J366" s="45"/>
      <c r="K366" s="57">
        <v>0.1</v>
      </c>
      <c r="L366" s="58">
        <v>1</v>
      </c>
      <c r="M366" s="57">
        <v>0.1</v>
      </c>
      <c r="N366" s="45">
        <v>-9.5000000000000001E-2</v>
      </c>
      <c r="O366" s="62">
        <v>-0.95</v>
      </c>
      <c r="P366" s="38">
        <v>26</v>
      </c>
    </row>
    <row r="367" spans="1:16" x14ac:dyDescent="0.35">
      <c r="A367" s="32">
        <v>45763</v>
      </c>
      <c r="B367" s="33">
        <v>45778</v>
      </c>
      <c r="C367" s="38" t="s">
        <v>338</v>
      </c>
      <c r="D367" s="38" t="s">
        <v>44</v>
      </c>
      <c r="E367" s="38" t="s">
        <v>65</v>
      </c>
      <c r="F367" s="55">
        <v>120</v>
      </c>
      <c r="G367" s="56">
        <v>4.4000000000000004</v>
      </c>
      <c r="H367" s="61">
        <v>3</v>
      </c>
      <c r="I367" s="45"/>
      <c r="J367" s="45"/>
      <c r="K367" s="57">
        <v>0.1</v>
      </c>
      <c r="L367" s="58">
        <v>1</v>
      </c>
      <c r="M367" s="57">
        <v>0.1</v>
      </c>
      <c r="N367" s="45">
        <v>-3.1809999999999998E-2</v>
      </c>
      <c r="O367" s="62">
        <v>-0.31809999999999999</v>
      </c>
      <c r="P367" s="38">
        <v>26</v>
      </c>
    </row>
    <row r="368" spans="1:16" x14ac:dyDescent="0.35">
      <c r="A368" s="32">
        <v>45770</v>
      </c>
      <c r="B368" s="33">
        <v>45782</v>
      </c>
      <c r="C368" s="38" t="s">
        <v>339</v>
      </c>
      <c r="D368" s="38" t="s">
        <v>44</v>
      </c>
      <c r="E368" s="38" t="s">
        <v>65</v>
      </c>
      <c r="F368" s="55">
        <v>82</v>
      </c>
      <c r="G368" s="56">
        <v>4.2</v>
      </c>
      <c r="H368" s="61">
        <v>3</v>
      </c>
      <c r="I368" s="45"/>
      <c r="J368" s="45"/>
      <c r="K368" s="57">
        <v>0.1</v>
      </c>
      <c r="L368" s="58">
        <v>1</v>
      </c>
      <c r="M368" s="57">
        <v>0.1</v>
      </c>
      <c r="N368" s="45">
        <v>-2.8570000000000002E-2</v>
      </c>
      <c r="O368" s="62">
        <v>-0.28570000000000001</v>
      </c>
      <c r="P368" s="38">
        <v>23</v>
      </c>
    </row>
    <row r="369" spans="1:16" x14ac:dyDescent="0.35">
      <c r="A369" s="32">
        <v>45784</v>
      </c>
      <c r="B369" s="33">
        <v>45789</v>
      </c>
      <c r="C369" s="38" t="s">
        <v>340</v>
      </c>
      <c r="D369" s="38" t="s">
        <v>44</v>
      </c>
      <c r="E369" s="38" t="s">
        <v>45</v>
      </c>
      <c r="F369" s="55">
        <v>130</v>
      </c>
      <c r="G369" s="56">
        <v>4.3</v>
      </c>
      <c r="H369" s="61">
        <v>4.9000000000000004</v>
      </c>
      <c r="I369" s="45"/>
      <c r="J369" s="45"/>
      <c r="K369" s="57">
        <v>0.1</v>
      </c>
      <c r="L369" s="58">
        <v>1</v>
      </c>
      <c r="M369" s="57">
        <v>0.1</v>
      </c>
      <c r="N369" s="45">
        <v>1.3950000000000001E-2</v>
      </c>
      <c r="O369" s="62">
        <v>0.13950000000000001</v>
      </c>
      <c r="P369" s="38">
        <v>23</v>
      </c>
    </row>
    <row r="370" spans="1:16" x14ac:dyDescent="0.35">
      <c r="A370" s="32">
        <v>45798</v>
      </c>
      <c r="B370" s="33">
        <v>45812</v>
      </c>
      <c r="C370" s="38" t="s">
        <v>342</v>
      </c>
      <c r="D370" s="38" t="s">
        <v>44</v>
      </c>
      <c r="E370" s="38" t="s">
        <v>45</v>
      </c>
      <c r="F370" s="55">
        <v>170</v>
      </c>
      <c r="G370" s="56">
        <v>8.3000000000000007</v>
      </c>
      <c r="H370" s="61">
        <v>9.9499999999999993</v>
      </c>
      <c r="I370" s="45"/>
      <c r="J370" s="45"/>
      <c r="K370" s="57">
        <v>0.1</v>
      </c>
      <c r="L370" s="58">
        <v>1</v>
      </c>
      <c r="M370" s="57">
        <v>0.1</v>
      </c>
      <c r="N370" s="45">
        <v>1.9879999999999998E-2</v>
      </c>
      <c r="O370" s="62">
        <v>0.1988</v>
      </c>
      <c r="P370" s="38">
        <v>12</v>
      </c>
    </row>
    <row r="371" spans="1:16" x14ac:dyDescent="0.35">
      <c r="A371" s="32">
        <v>45797</v>
      </c>
      <c r="B371" s="33">
        <v>45814</v>
      </c>
      <c r="C371" s="38" t="s">
        <v>341</v>
      </c>
      <c r="D371" s="38" t="s">
        <v>44</v>
      </c>
      <c r="E371" s="38" t="s">
        <v>45</v>
      </c>
      <c r="F371" s="55">
        <v>175</v>
      </c>
      <c r="G371" s="56">
        <v>4.3</v>
      </c>
      <c r="H371" s="61">
        <v>4.95</v>
      </c>
      <c r="I371" s="45"/>
      <c r="J371" s="45"/>
      <c r="K371" s="57">
        <v>0.1</v>
      </c>
      <c r="L371" s="58">
        <v>1</v>
      </c>
      <c r="M371" s="57">
        <v>0.1</v>
      </c>
      <c r="N371" s="45">
        <v>1.512E-2</v>
      </c>
      <c r="O371" s="62">
        <v>0.1512</v>
      </c>
      <c r="P371" s="38">
        <v>23</v>
      </c>
    </row>
    <row r="372" spans="1:16" x14ac:dyDescent="0.35">
      <c r="A372" s="32">
        <v>45814</v>
      </c>
      <c r="B372" s="33">
        <v>45824</v>
      </c>
      <c r="C372" s="38" t="s">
        <v>343</v>
      </c>
      <c r="D372" s="38" t="s">
        <v>44</v>
      </c>
      <c r="E372" s="38" t="s">
        <v>45</v>
      </c>
      <c r="F372" s="55">
        <v>440</v>
      </c>
      <c r="G372" s="56">
        <v>4.3</v>
      </c>
      <c r="H372" s="61">
        <v>4.95</v>
      </c>
      <c r="I372" s="45"/>
      <c r="J372" s="45"/>
      <c r="K372" s="57">
        <v>0.1</v>
      </c>
      <c r="L372" s="58">
        <v>1</v>
      </c>
      <c r="M372" s="57">
        <v>0.1</v>
      </c>
      <c r="N372" s="45">
        <v>1.512E-2</v>
      </c>
      <c r="O372" s="62">
        <v>0.1512</v>
      </c>
      <c r="P372" s="38">
        <v>23</v>
      </c>
    </row>
    <row r="373" spans="1:16" x14ac:dyDescent="0.35">
      <c r="A373" s="32">
        <v>45792</v>
      </c>
      <c r="B373" s="33">
        <v>45828</v>
      </c>
      <c r="C373" s="38" t="s">
        <v>349</v>
      </c>
      <c r="D373" s="38" t="s">
        <v>44</v>
      </c>
      <c r="E373" s="38" t="s">
        <v>45</v>
      </c>
      <c r="F373" s="55">
        <v>135</v>
      </c>
      <c r="G373" s="56">
        <v>4.5</v>
      </c>
      <c r="H373" s="61">
        <v>5</v>
      </c>
      <c r="I373" s="45"/>
      <c r="J373" s="45"/>
      <c r="K373" s="57">
        <v>0.1</v>
      </c>
      <c r="L373" s="58">
        <v>1</v>
      </c>
      <c r="M373" s="57">
        <v>0.1</v>
      </c>
      <c r="N373" s="45">
        <v>1.11E-2</v>
      </c>
      <c r="O373" s="62">
        <v>0.1111</v>
      </c>
      <c r="P373" s="7">
        <v>22</v>
      </c>
    </row>
    <row r="374" spans="1:16" x14ac:dyDescent="0.35">
      <c r="A374" s="32">
        <v>45821</v>
      </c>
      <c r="B374" s="33">
        <v>45831</v>
      </c>
      <c r="C374" s="38" t="s">
        <v>345</v>
      </c>
      <c r="D374" s="38" t="s">
        <v>44</v>
      </c>
      <c r="E374" s="38" t="s">
        <v>45</v>
      </c>
      <c r="F374" s="55">
        <v>110</v>
      </c>
      <c r="G374" s="56">
        <v>4.2</v>
      </c>
      <c r="H374" s="61">
        <v>4.8</v>
      </c>
      <c r="I374" s="45"/>
      <c r="J374" s="45"/>
      <c r="K374" s="57">
        <v>0.1</v>
      </c>
      <c r="L374" s="58">
        <v>1</v>
      </c>
      <c r="M374" s="57">
        <v>0.1</v>
      </c>
      <c r="N374" s="45">
        <v>1.4290000000000001E-2</v>
      </c>
      <c r="O374" s="62">
        <v>0.1429</v>
      </c>
      <c r="P374" s="7">
        <v>24</v>
      </c>
    </row>
    <row r="375" spans="1:16" x14ac:dyDescent="0.35">
      <c r="A375" s="32">
        <v>45821</v>
      </c>
      <c r="B375" s="33">
        <v>45831</v>
      </c>
      <c r="C375" s="38" t="s">
        <v>346</v>
      </c>
      <c r="D375" s="38" t="s">
        <v>44</v>
      </c>
      <c r="E375" s="38" t="s">
        <v>45</v>
      </c>
      <c r="F375" s="55">
        <v>155</v>
      </c>
      <c r="G375" s="56">
        <v>4.2</v>
      </c>
      <c r="H375" s="61">
        <v>4.8499999999999996</v>
      </c>
      <c r="I375" s="45"/>
      <c r="J375" s="45"/>
      <c r="K375" s="57">
        <v>0.1</v>
      </c>
      <c r="L375" s="58">
        <v>1</v>
      </c>
      <c r="M375" s="57">
        <v>0.1</v>
      </c>
      <c r="N375" s="45">
        <v>1.5480000000000001E-2</v>
      </c>
      <c r="O375" s="62">
        <v>0.15479999999999999</v>
      </c>
      <c r="P375" s="7">
        <v>24</v>
      </c>
    </row>
    <row r="376" spans="1:16" x14ac:dyDescent="0.35">
      <c r="A376" s="32">
        <v>45826</v>
      </c>
      <c r="B376" s="33">
        <v>45832</v>
      </c>
      <c r="C376" s="38" t="s">
        <v>348</v>
      </c>
      <c r="D376" s="38" t="s">
        <v>44</v>
      </c>
      <c r="E376" s="38" t="s">
        <v>45</v>
      </c>
      <c r="F376" s="55">
        <v>125</v>
      </c>
      <c r="G376" s="56">
        <v>4</v>
      </c>
      <c r="H376" s="61">
        <v>4.5</v>
      </c>
      <c r="I376" s="45"/>
      <c r="J376" s="45"/>
      <c r="K376" s="57">
        <v>0.1</v>
      </c>
      <c r="L376" s="58">
        <v>1</v>
      </c>
      <c r="M376" s="57">
        <v>0.1</v>
      </c>
      <c r="N376" s="45">
        <v>1.2500000000000001E-2</v>
      </c>
      <c r="O376" s="62">
        <v>0.125</v>
      </c>
      <c r="P376" s="7">
        <v>25</v>
      </c>
    </row>
    <row r="377" spans="1:16" x14ac:dyDescent="0.35">
      <c r="A377" s="32">
        <v>45821</v>
      </c>
      <c r="B377" s="33">
        <v>45833</v>
      </c>
      <c r="C377" s="38" t="s">
        <v>344</v>
      </c>
      <c r="D377" s="38" t="s">
        <v>44</v>
      </c>
      <c r="E377" s="38" t="s">
        <v>45</v>
      </c>
      <c r="F377" s="55">
        <v>185</v>
      </c>
      <c r="G377" s="56">
        <v>4</v>
      </c>
      <c r="H377" s="61">
        <v>4.8499999999999996</v>
      </c>
      <c r="I377" s="45"/>
      <c r="J377" s="45"/>
      <c r="K377" s="57">
        <v>0.1</v>
      </c>
      <c r="L377" s="58">
        <v>1</v>
      </c>
      <c r="M377" s="57">
        <v>0.1</v>
      </c>
      <c r="N377" s="45">
        <v>2.1250000000000002E-2</v>
      </c>
      <c r="O377" s="62">
        <v>0.21249999999999999</v>
      </c>
      <c r="P377" s="7">
        <v>25</v>
      </c>
    </row>
    <row r="378" spans="1:16" x14ac:dyDescent="0.35">
      <c r="A378" s="32">
        <v>45826</v>
      </c>
      <c r="B378" s="33">
        <v>45833</v>
      </c>
      <c r="C378" s="38" t="s">
        <v>347</v>
      </c>
      <c r="D378" s="38" t="s">
        <v>44</v>
      </c>
      <c r="E378" s="38" t="s">
        <v>45</v>
      </c>
      <c r="F378" s="55">
        <v>450</v>
      </c>
      <c r="G378" s="56">
        <v>8.3000000000000007</v>
      </c>
      <c r="H378" s="61">
        <v>9.4499999999999993</v>
      </c>
      <c r="I378" s="45"/>
      <c r="J378" s="45"/>
      <c r="K378" s="57">
        <v>0.1</v>
      </c>
      <c r="L378" s="58">
        <v>1</v>
      </c>
      <c r="M378" s="57">
        <v>0.1</v>
      </c>
      <c r="N378" s="45">
        <v>1.3860000000000001E-2</v>
      </c>
      <c r="O378" s="62">
        <v>0.1386</v>
      </c>
      <c r="P378" s="7">
        <v>12</v>
      </c>
    </row>
    <row r="379" spans="1:16" x14ac:dyDescent="0.35">
      <c r="A379" s="32">
        <v>45889</v>
      </c>
      <c r="B379" s="33">
        <v>45891</v>
      </c>
      <c r="C379" s="38" t="s">
        <v>353</v>
      </c>
      <c r="D379" s="38" t="s">
        <v>44</v>
      </c>
      <c r="E379" s="38" t="s">
        <v>45</v>
      </c>
      <c r="F379" s="55">
        <v>98</v>
      </c>
      <c r="G379" s="56">
        <v>4</v>
      </c>
      <c r="H379" s="61">
        <v>3.6</v>
      </c>
      <c r="I379" s="45"/>
      <c r="J379" s="45"/>
      <c r="K379" s="57">
        <v>0.1</v>
      </c>
      <c r="L379" s="58">
        <v>1</v>
      </c>
      <c r="M379" s="57">
        <v>0.1</v>
      </c>
      <c r="N379" s="45">
        <v>-0.01</v>
      </c>
      <c r="O379" s="62">
        <v>-0.1</v>
      </c>
      <c r="P379" s="7">
        <v>25</v>
      </c>
    </row>
    <row r="380" spans="1:16" x14ac:dyDescent="0.35">
      <c r="A380" s="32">
        <v>45891</v>
      </c>
      <c r="B380" s="33">
        <v>45895</v>
      </c>
      <c r="C380" s="38" t="s">
        <v>354</v>
      </c>
      <c r="D380" s="38" t="s">
        <v>44</v>
      </c>
      <c r="E380" s="38" t="s">
        <v>45</v>
      </c>
      <c r="F380" s="55">
        <v>158</v>
      </c>
      <c r="G380" s="56">
        <v>3.3</v>
      </c>
      <c r="H380" s="61">
        <v>3.6</v>
      </c>
      <c r="I380" s="45"/>
      <c r="J380" s="45"/>
      <c r="K380" s="57">
        <v>0.1</v>
      </c>
      <c r="L380" s="58">
        <v>1</v>
      </c>
      <c r="M380" s="57">
        <v>0.1</v>
      </c>
      <c r="N380" s="45">
        <v>9.0900000000000009E-3</v>
      </c>
      <c r="O380" s="62">
        <v>9.0899999999999995E-2</v>
      </c>
      <c r="P380" s="7">
        <v>30</v>
      </c>
    </row>
    <row r="381" spans="1:16" x14ac:dyDescent="0.35">
      <c r="A381" s="32">
        <v>45875</v>
      </c>
      <c r="B381" s="33">
        <v>45896</v>
      </c>
      <c r="C381" s="38" t="s">
        <v>350</v>
      </c>
      <c r="D381" s="38" t="s">
        <v>44</v>
      </c>
      <c r="E381" s="38" t="s">
        <v>45</v>
      </c>
      <c r="F381" s="55">
        <v>200</v>
      </c>
      <c r="G381" s="56">
        <v>3.3</v>
      </c>
      <c r="H381" s="61">
        <v>3.6</v>
      </c>
      <c r="I381" s="45"/>
      <c r="J381" s="45"/>
      <c r="K381" s="57">
        <v>0.1</v>
      </c>
      <c r="L381" s="58">
        <v>1</v>
      </c>
      <c r="M381" s="57">
        <v>0.1</v>
      </c>
      <c r="N381" s="45">
        <v>1.8329999999999999E-2</v>
      </c>
      <c r="O381" s="62">
        <v>0.18329999999999999</v>
      </c>
      <c r="P381" s="7">
        <v>24</v>
      </c>
    </row>
    <row r="382" spans="1:16" x14ac:dyDescent="0.35">
      <c r="A382" s="32">
        <v>45884</v>
      </c>
      <c r="B382" s="33">
        <v>45903</v>
      </c>
      <c r="C382" s="38" t="s">
        <v>352</v>
      </c>
      <c r="D382" s="38" t="s">
        <v>44</v>
      </c>
      <c r="E382" s="38" t="s">
        <v>45</v>
      </c>
      <c r="F382" s="55">
        <v>215</v>
      </c>
      <c r="G382" s="56">
        <v>4.3499999999999996</v>
      </c>
      <c r="H382" s="61">
        <v>4.95</v>
      </c>
      <c r="I382" s="45"/>
      <c r="J382" s="45"/>
      <c r="K382" s="57">
        <v>0.1</v>
      </c>
      <c r="L382" s="58">
        <v>1</v>
      </c>
      <c r="M382" s="57">
        <v>0.1</v>
      </c>
      <c r="N382" s="45">
        <v>1.38E-2</v>
      </c>
      <c r="O382" s="62">
        <v>0.13800000000000001</v>
      </c>
      <c r="P382" s="7">
        <v>23</v>
      </c>
    </row>
    <row r="383" spans="1:16" x14ac:dyDescent="0.35">
      <c r="A383" s="32">
        <v>45881</v>
      </c>
      <c r="B383" s="33">
        <v>45905</v>
      </c>
      <c r="C383" s="38" t="s">
        <v>351</v>
      </c>
      <c r="D383" s="38" t="s">
        <v>44</v>
      </c>
      <c r="E383" s="38" t="s">
        <v>45</v>
      </c>
      <c r="F383" s="55">
        <v>495</v>
      </c>
      <c r="G383" s="56">
        <v>4.1500000000000004</v>
      </c>
      <c r="H383" s="61">
        <v>3.35</v>
      </c>
      <c r="I383" s="45"/>
      <c r="J383" s="45"/>
      <c r="K383" s="57">
        <v>0.1</v>
      </c>
      <c r="L383" s="58">
        <v>1</v>
      </c>
      <c r="M383" s="57">
        <v>0.1</v>
      </c>
      <c r="N383" s="45">
        <v>-2.0480000000000002E-2</v>
      </c>
      <c r="O383" s="62">
        <v>-0.20480000000000001</v>
      </c>
      <c r="P383" s="7">
        <v>24</v>
      </c>
    </row>
    <row r="384" spans="1:16" x14ac:dyDescent="0.35">
      <c r="A384" s="32">
        <v>45891</v>
      </c>
      <c r="B384" s="33">
        <v>45915</v>
      </c>
      <c r="C384" s="38" t="s">
        <v>355</v>
      </c>
      <c r="D384" s="38" t="s">
        <v>44</v>
      </c>
      <c r="E384" s="38" t="s">
        <v>45</v>
      </c>
      <c r="F384" s="55">
        <v>145</v>
      </c>
      <c r="G384" s="56">
        <v>4</v>
      </c>
      <c r="H384" s="61">
        <v>4.97</v>
      </c>
      <c r="I384" s="45"/>
      <c r="J384" s="45"/>
      <c r="K384" s="57">
        <v>0.1</v>
      </c>
      <c r="L384" s="58">
        <v>1</v>
      </c>
      <c r="M384" s="57">
        <v>0.1</v>
      </c>
      <c r="N384" s="45">
        <v>2.4250000000000001E-2</v>
      </c>
      <c r="O384" s="62">
        <v>0.24249999999999999</v>
      </c>
      <c r="P384" s="7">
        <v>25</v>
      </c>
    </row>
    <row r="385" spans="1:16" x14ac:dyDescent="0.35">
      <c r="A385" s="32">
        <v>45919</v>
      </c>
      <c r="B385" s="33">
        <v>45945</v>
      </c>
      <c r="C385" s="38" t="s">
        <v>360</v>
      </c>
      <c r="D385" s="38" t="s">
        <v>44</v>
      </c>
      <c r="E385" s="38" t="s">
        <v>45</v>
      </c>
      <c r="F385" s="55">
        <v>165</v>
      </c>
      <c r="G385" s="56">
        <v>4</v>
      </c>
      <c r="H385" s="61">
        <v>4.8499999999999996</v>
      </c>
      <c r="I385" s="45"/>
      <c r="J385" s="45"/>
      <c r="K385" s="57">
        <v>0.1</v>
      </c>
      <c r="L385" s="58">
        <v>1</v>
      </c>
      <c r="M385" s="57">
        <v>0.1</v>
      </c>
      <c r="N385" s="45">
        <v>2.1250000000000002E-2</v>
      </c>
      <c r="O385" s="62">
        <v>0.21249999999999999</v>
      </c>
      <c r="P385" s="7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2025-10-17T20:10:48Z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