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46C6C228-AA8E-9B48-8BAB-8F92E19D46D5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3" i="1" l="1"/>
  <c r="N63" i="1" s="1"/>
  <c r="I62" i="1"/>
  <c r="N62" i="1" s="1"/>
  <c r="J62" i="1" l="1"/>
  <c r="O62" i="1" s="1"/>
  <c r="F6" i="1" l="1"/>
  <c r="O276" i="1" l="1"/>
  <c r="O275" i="1" l="1"/>
  <c r="O274" i="1" l="1"/>
  <c r="O273" i="1" l="1"/>
  <c r="O271" i="1" l="1"/>
  <c r="O270" i="1"/>
  <c r="O269" i="1" l="1"/>
  <c r="O268" i="1"/>
  <c r="O267" i="1" l="1"/>
  <c r="O266" i="1" l="1"/>
  <c r="O265" i="1" l="1"/>
  <c r="O264" i="1" l="1"/>
  <c r="O263" i="1" l="1"/>
  <c r="O262" i="1" l="1"/>
  <c r="O261" i="1" l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7" i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F13" i="1" l="1"/>
  <c r="F27" i="1" s="1"/>
  <c r="O112" i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O80" i="1" l="1"/>
  <c r="O78" i="1" l="1"/>
  <c r="B8" i="2" l="1"/>
</calcChain>
</file>

<file path=xl/sharedStrings.xml><?xml version="1.0" encoding="utf-8"?>
<sst xmlns="http://schemas.openxmlformats.org/spreadsheetml/2006/main" count="979" uniqueCount="368">
  <si>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</si>
  <si>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</si>
  <si>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</si>
  <si>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</si>
  <si>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</si>
  <si>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</si>
  <si>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</si>
  <si>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</si>
  <si>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</si>
  <si>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</si>
  <si>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</si>
  <si>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</si>
  <si>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</si>
  <si>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</si>
  <si>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</si>
  <si>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</si>
  <si>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</si>
  <si>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</si>
  <si>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</si>
  <si>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</si>
  <si>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</si>
  <si>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</si>
  <si>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</si>
  <si>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</si>
  <si>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</si>
  <si>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</si>
  <si>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</si>
  <si>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</si>
  <si>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</si>
  <si>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</si>
  <si>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</si>
  <si>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</si>
  <si>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</si>
  <si>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</si>
  <si>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</si>
  <si>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</si>
  <si>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</si>
  <si>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</si>
  <si>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</si>
  <si>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</si>
  <si>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</si>
  <si>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</si>
  <si>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</si>
  <si>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</si>
  <si>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</si>
  <si>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</si>
  <si>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</si>
  <si>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</si>
  <si>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</si>
  <si>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</si>
  <si>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</si>
  <si>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</si>
  <si>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</si>
  <si>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</si>
  <si>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</si>
  <si>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</si>
  <si>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</si>
  <si>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</si>
  <si>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</si>
  <si>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</si>
  <si>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</si>
  <si>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</si>
  <si>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</si>
  <si>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</si>
  <si>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</si>
  <si>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</si>
  <si>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</si>
  <si>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</si>
  <si>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</si>
  <si>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</si>
  <si>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</si>
  <si>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</si>
  <si>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</si>
  <si>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</si>
  <si>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</si>
  <si>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</si>
  <si>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</si>
  <si>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</si>
  <si>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</si>
  <si>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</si>
  <si>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</si>
  <si>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</si>
  <si>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</si>
  <si>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</si>
  <si>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</si>
  <si>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</si>
  <si>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</si>
  <si>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</si>
  <si>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</si>
  <si>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</si>
  <si>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</si>
  <si>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</si>
  <si>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</si>
  <si>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</si>
  <si>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</si>
  <si>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</si>
  <si>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</si>
  <si>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</si>
  <si>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</si>
  <si>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</si>
  <si>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</si>
  <si>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</si>
  <si>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</si>
  <si>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</si>
  <si>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</si>
  <si>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</si>
  <si>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</si>
  <si>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</si>
  <si>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</si>
  <si>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</si>
  <si>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</si>
  <si>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</si>
  <si>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</si>
  <si>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</si>
  <si>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</si>
  <si>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</si>
  <si>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</si>
  <si>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</si>
  <si>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</si>
  <si>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</si>
  <si>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</si>
  <si>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</si>
  <si>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</si>
  <si>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</si>
  <si>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</si>
  <si>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</si>
  <si>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</si>
  <si>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</si>
  <si>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</si>
  <si>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</si>
  <si>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</si>
  <si>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</si>
  <si>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</si>
  <si>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</si>
  <si>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</si>
  <si>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</si>
  <si>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</si>
  <si>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</si>
  <si>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</si>
  <si>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</si>
  <si>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</si>
  <si>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</si>
  <si>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</si>
  <si>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</si>
  <si>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</si>
  <si>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</si>
  <si>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</si>
  <si>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</si>
  <si>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</si>
  <si>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</si>
  <si>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</si>
  <si>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</si>
  <si>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</si>
  <si>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</si>
  <si>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</si>
  <si>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</si>
  <si>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</si>
  <si>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</si>
  <si>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</si>
  <si>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</si>
  <si>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</si>
  <si>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</si>
  <si>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</si>
  <si>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</si>
  <si>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</si>
  <si>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</si>
  <si>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</si>
  <si>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</si>
  <si>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</si>
  <si>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</si>
  <si>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</si>
  <si>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</si>
  <si>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</si>
  <si>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</si>
  <si>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</si>
  <si>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</si>
  <si>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</si>
  <si>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</si>
  <si>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</si>
  <si>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</si>
  <si>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</si>
  <si>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</si>
  <si>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</si>
  <si>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</si>
  <si>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</si>
  <si>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</si>
  <si>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</si>
  <si>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</si>
  <si>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</si>
  <si>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</si>
  <si>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</si>
  <si>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</si>
  <si>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</si>
  <si>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</si>
  <si>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</si>
  <si>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</si>
  <si>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</si>
  <si>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</si>
  <si>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</si>
  <si>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</si>
  <si>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</si>
  <si>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</si>
  <si>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</si>
  <si>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</si>
  <si>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</si>
  <si>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</si>
  <si>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</si>
  <si>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</si>
  <si>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</si>
  <si>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</si>
  <si>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</si>
  <si>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</si>
  <si>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</si>
  <si>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</si>
  <si>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</si>
  <si>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</si>
  <si>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</si>
  <si>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</si>
  <si>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</si>
  <si>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</si>
  <si>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</si>
  <si>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</si>
  <si>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</si>
  <si>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</si>
  <si>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</si>
  <si>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</si>
  <si>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</si>
  <si>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</si>
  <si>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</si>
  <si>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</si>
  <si>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</si>
  <si>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</si>
  <si>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</si>
  <si>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</si>
  <si>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</si>
  <si>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</si>
  <si>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</si>
  <si>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</si>
  <si>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</si>
  <si>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</si>
  <si>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</si>
  <si>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</si>
  <si>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</si>
  <si>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</si>
  <si>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</si>
  <si>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</si>
  <si>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</si>
  <si>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</si>
  <si>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</si>
  <si>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</si>
  <si>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</si>
  <si>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</si>
  <si>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</si>
  <si>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</si>
  <si>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</si>
  <si>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</si>
  <si>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</si>
  <si>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</si>
  <si>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</si>
  <si>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</si>
  <si>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</si>
  <si>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</si>
  <si>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</si>
  <si>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</si>
  <si>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</si>
  <si>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</si>
  <si>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</si>
  <si>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</si>
  <si>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</si>
  <si>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</si>
  <si>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</si>
  <si>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</si>
  <si>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</si>
  <si>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</si>
  <si>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</si>
  <si>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</si>
  <si>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</si>
  <si>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</si>
  <si>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</si>
  <si>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</si>
  <si>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</si>
  <si>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</si>
  <si>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</si>
  <si>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</si>
  <si>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</si>
  <si>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</si>
  <si>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</si>
  <si>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</si>
  <si>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</si>
  <si>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</si>
  <si>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</si>
  <si>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</si>
  <si>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</si>
  <si>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</si>
  <si>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</si>
  <si>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</si>
  <si>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</si>
  <si>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</si>
  <si>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</si>
  <si>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</si>
  <si>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</si>
  <si>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</si>
  <si>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</si>
  <si>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</si>
  <si>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</si>
  <si>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</si>
  <si>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</si>
  <si>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</si>
  <si>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</si>
  <si>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</si>
  <si>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</si>
  <si>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</si>
  <si>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</si>
  <si>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</si>
  <si>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</si>
  <si>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</si>
  <si>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</si>
  <si>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</si>
  <si>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</si>
  <si>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</si>
  <si>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</si>
  <si>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</si>
  <si>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</si>
  <si>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</si>
  <si>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</si>
  <si>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</si>
  <si>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</si>
  <si>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</si>
  <si>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</si>
  <si>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</si>
  <si>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</si>
  <si>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</si>
  <si>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</si>
  <si>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</si>
  <si>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</si>
  <si>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</si>
  <si>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</si>
  <si>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</si>
  <si>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</si>
  <si>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</si>
  <si>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</si>
  <si>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</si>
  <si>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</si>
  <si>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</si>
  <si>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</si>
  <si>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</si>
  <si>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</si>
  <si>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</si>
  <si>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</si>
  <si>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</si>
  <si>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</si>
  <si>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</si>
  <si>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</si>
  <si>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</si>
  <si>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</si>
  <si>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</si>
  <si>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</si>
  <si>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</si>
  <si>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GOOGL 12/ $285-$290 call spread</t>
  </si>
  <si>
    <t>2025 total return</t>
  </si>
  <si>
    <t>JAN 2026 Month to Date</t>
  </si>
  <si>
    <t>2026 Year To date</t>
  </si>
  <si>
    <t>2026 realized</t>
  </si>
  <si>
    <t>2026 unrealized</t>
  </si>
  <si>
    <t>NVDA 2/ $160-$165 call spread</t>
  </si>
  <si>
    <t>(AVGO) 2/ $290 call</t>
  </si>
  <si>
    <t>(AVGO) 2/ $300 call</t>
  </si>
  <si>
    <t>AVGO 2/ $290-$300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</si>
</sst>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topLeftCell="C2" zoomScale="108" zoomScaleNormal="40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46050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SUM(N386:N484)</f>
        <v>1.566E-2</v>
      </c>
      <c r="G6" s="3" t="s">
        <v>362</v>
      </c>
      <c r="H6" s="3"/>
      <c r="N6" s="18"/>
      <c r="O6" s="18"/>
    </row>
    <row r="7" spans="1:15" x14ac:dyDescent="0.35">
      <c r="A7" s="16"/>
      <c r="B7" s="17"/>
      <c r="F7" s="18">
        <f>SUM(J51:J75)</f>
        <v>8.4000000000000741E-4</v>
      </c>
      <c r="G7" s="3" t="s">
        <v>363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SUM(F6+F7)-(0%)</f>
        <v>1.6500000000000008E-2</v>
      </c>
      <c r="G10" s="23" t="s">
        <v>360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1.6500000000000008E-2</v>
      </c>
      <c r="G13" s="3" t="s">
        <v>361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367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>
        <v>0.11409999999999999</v>
      </c>
      <c r="G19" s="3" t="s">
        <v>359</v>
      </c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F26+F25+F13+F24+F23+F22+F21+F20+F6+F19</f>
        <v>1.60026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46036</v>
      </c>
      <c r="B62" s="46"/>
      <c r="C62" s="38" t="s">
        <v>365</v>
      </c>
      <c r="D62" s="38" t="s">
        <v>44</v>
      </c>
      <c r="E62" s="38" t="s">
        <v>45</v>
      </c>
      <c r="F62" s="55">
        <v>300</v>
      </c>
      <c r="G62" s="56">
        <v>52.65</v>
      </c>
      <c r="H62" s="75">
        <v>46.4</v>
      </c>
      <c r="I62" s="49">
        <f>(G62-H62)/(G62)*(-G62*100*P62)/100000</f>
        <v>-7.4999999999999997E-2</v>
      </c>
      <c r="J62" s="49">
        <f>I62+I63</f>
        <v>8.4000000000000741E-4</v>
      </c>
      <c r="K62" s="57">
        <v>0.1</v>
      </c>
      <c r="L62" s="58">
        <v>1</v>
      </c>
      <c r="M62" s="57">
        <v>0.1</v>
      </c>
      <c r="N62" s="42">
        <f>I62</f>
        <v>-7.4999999999999997E-2</v>
      </c>
      <c r="O62" s="59">
        <f>J62*10</f>
        <v>8.4000000000000741E-3</v>
      </c>
      <c r="P62" s="39">
        <v>12</v>
      </c>
    </row>
    <row r="63" spans="1:16" s="27" customFormat="1" x14ac:dyDescent="0.35">
      <c r="A63" s="36">
        <v>46036</v>
      </c>
      <c r="B63" s="37"/>
      <c r="C63" s="38" t="s">
        <v>366</v>
      </c>
      <c r="D63" s="38" t="s">
        <v>44</v>
      </c>
      <c r="E63" s="39" t="s">
        <v>65</v>
      </c>
      <c r="F63" s="40">
        <v>300</v>
      </c>
      <c r="G63" s="41">
        <v>44.35</v>
      </c>
      <c r="H63" s="76">
        <v>38.03</v>
      </c>
      <c r="I63" s="49">
        <f>(G63-H63)/(G63)*(-G63*100*P63)/100000</f>
        <v>7.5840000000000005E-2</v>
      </c>
      <c r="J63" s="42"/>
      <c r="K63" s="43"/>
      <c r="L63" s="44"/>
      <c r="M63" s="43"/>
      <c r="N63" s="45">
        <f>I63</f>
        <v>7.5840000000000005E-2</v>
      </c>
      <c r="O63" s="42"/>
      <c r="P63" s="39">
        <v>-12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3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3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3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:O168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si="4"/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si="4"/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si="4"/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si="4"/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si="4"/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si="4"/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si="4"/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si="4"/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si="4"/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si="4"/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si="4"/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4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si="4"/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si="4"/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si="4"/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si="4"/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si="4"/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si="4"/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si="4"/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si="4"/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si="4"/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si="4"/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si="4"/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si="4"/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si="4"/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si="4"/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si="4"/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si="4"/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si="4"/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si="4"/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si="4"/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:O201" si="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si="5"/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si="5"/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si="5"/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si="5"/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si="5"/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si="5"/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si="5"/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si="5"/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si="5"/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si="5"/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si="5"/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si="5"/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si="5"/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si="5"/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si="5"/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si="5"/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si="5"/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si="5"/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si="5"/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si="5"/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si="5"/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si="5"/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si="5"/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si="5"/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si="5"/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si="5"/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si="5"/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si="5"/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si="5"/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si="5"/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:O227" si="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si="6"/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si="6"/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si="6"/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si="6"/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6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si="6"/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si="6"/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si="6"/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si="6"/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si="6"/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si="6"/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si="6"/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si="6"/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si="6"/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si="6"/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si="6"/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si="6"/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si="6"/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si="6"/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si="6"/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si="6"/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si="6"/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6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si="6"/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si="6"/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204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:O271" si="7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203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si="7"/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205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si="7"/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207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si="7"/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206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si="7"/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208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si="7"/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209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si="7"/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210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7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211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si="7"/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212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si="7"/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213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si="7"/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216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si="7"/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214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si="7"/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215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si="7"/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217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si="7"/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218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si="7"/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220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si="7"/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219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si="7"/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221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si="7"/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225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si="7"/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224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si="7"/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222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si="7"/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223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si="7"/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227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si="7"/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228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si="7"/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226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7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229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si="7"/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231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si="7"/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230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si="7"/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232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si="7"/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233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si="7"/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234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si="7"/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235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si="7"/>
        <v>-0.307</v>
      </c>
      <c r="P261" s="38">
        <v>25</v>
      </c>
    </row>
    <row r="262" spans="1:16" x14ac:dyDescent="0.35">
      <c r="A262" s="32">
        <v>44830</v>
      </c>
      <c r="B262" s="33">
        <v>44838</v>
      </c>
      <c r="C262" s="38" t="s">
        <v>236</v>
      </c>
      <c r="D262" s="38" t="s">
        <v>44</v>
      </c>
      <c r="E262" s="38" t="s">
        <v>45</v>
      </c>
      <c r="F262" s="55">
        <v>108</v>
      </c>
      <c r="G262" s="56">
        <v>2.2999999999999998</v>
      </c>
      <c r="H262" s="61">
        <v>2.9</v>
      </c>
      <c r="I262" s="45"/>
      <c r="J262" s="45"/>
      <c r="K262" s="57">
        <v>0.1</v>
      </c>
      <c r="L262" s="58">
        <v>1</v>
      </c>
      <c r="M262" s="57">
        <v>0.1</v>
      </c>
      <c r="N262" s="45">
        <v>2.6100000000000002E-2</v>
      </c>
      <c r="O262" s="62">
        <f t="shared" si="7"/>
        <v>0.26100000000000001</v>
      </c>
      <c r="P262" s="38">
        <v>43</v>
      </c>
    </row>
    <row r="263" spans="1:16" x14ac:dyDescent="0.35">
      <c r="A263" s="32">
        <v>44832</v>
      </c>
      <c r="B263" s="33">
        <v>44838</v>
      </c>
      <c r="C263" s="38" t="s">
        <v>237</v>
      </c>
      <c r="D263" s="38" t="s">
        <v>44</v>
      </c>
      <c r="E263" s="38" t="s">
        <v>45</v>
      </c>
      <c r="F263" s="55">
        <v>20.5</v>
      </c>
      <c r="G263" s="56">
        <v>2.4</v>
      </c>
      <c r="H263" s="61">
        <v>2.85</v>
      </c>
      <c r="I263" s="45"/>
      <c r="J263" s="45"/>
      <c r="K263" s="57">
        <v>0.1</v>
      </c>
      <c r="L263" s="58">
        <v>1</v>
      </c>
      <c r="M263" s="57">
        <v>0.1</v>
      </c>
      <c r="N263" s="45">
        <v>1.8749999999999999E-2</v>
      </c>
      <c r="O263" s="62">
        <f t="shared" si="7"/>
        <v>0.1875</v>
      </c>
      <c r="P263" s="38">
        <v>42</v>
      </c>
    </row>
    <row r="264" spans="1:16" x14ac:dyDescent="0.35">
      <c r="A264" s="32">
        <v>44832</v>
      </c>
      <c r="B264" s="33">
        <v>44845</v>
      </c>
      <c r="C264" s="38" t="s">
        <v>238</v>
      </c>
      <c r="D264" s="38" t="s">
        <v>44</v>
      </c>
      <c r="E264" s="38" t="s">
        <v>45</v>
      </c>
      <c r="F264" s="55">
        <v>130</v>
      </c>
      <c r="G264" s="56">
        <v>4.05</v>
      </c>
      <c r="H264" s="61">
        <v>4.55</v>
      </c>
      <c r="I264" s="45"/>
      <c r="J264" s="45"/>
      <c r="K264" s="57">
        <v>0.1</v>
      </c>
      <c r="L264" s="58">
        <v>1</v>
      </c>
      <c r="M264" s="57">
        <v>0.1</v>
      </c>
      <c r="N264" s="45">
        <v>1.235E-2</v>
      </c>
      <c r="O264" s="62">
        <f t="shared" si="7"/>
        <v>0.1235</v>
      </c>
      <c r="P264" s="38">
        <v>24</v>
      </c>
    </row>
    <row r="265" spans="1:16" x14ac:dyDescent="0.35">
      <c r="A265" s="32">
        <v>44847</v>
      </c>
      <c r="B265" s="33">
        <v>44852</v>
      </c>
      <c r="C265" s="38" t="s">
        <v>239</v>
      </c>
      <c r="D265" s="38" t="s">
        <v>44</v>
      </c>
      <c r="E265" s="38" t="s">
        <v>45</v>
      </c>
      <c r="F265" s="55">
        <v>17.5</v>
      </c>
      <c r="G265" s="56">
        <v>2</v>
      </c>
      <c r="H265" s="61">
        <v>2.48</v>
      </c>
      <c r="I265" s="45"/>
      <c r="J265" s="45"/>
      <c r="K265" s="57">
        <v>0.1</v>
      </c>
      <c r="L265" s="58">
        <v>1</v>
      </c>
      <c r="M265" s="57">
        <v>0.1</v>
      </c>
      <c r="N265" s="45">
        <v>2.4E-2</v>
      </c>
      <c r="O265" s="62">
        <f t="shared" si="7"/>
        <v>0.24</v>
      </c>
      <c r="P265" s="38">
        <v>50</v>
      </c>
    </row>
    <row r="266" spans="1:16" x14ac:dyDescent="0.35">
      <c r="A266" s="32">
        <v>44847</v>
      </c>
      <c r="B266" s="33">
        <v>44855</v>
      </c>
      <c r="C266" s="38" t="s">
        <v>241</v>
      </c>
      <c r="D266" s="38" t="s">
        <v>44</v>
      </c>
      <c r="E266" s="38" t="s">
        <v>65</v>
      </c>
      <c r="F266" s="55">
        <v>140</v>
      </c>
      <c r="G266" s="56">
        <v>3.3</v>
      </c>
      <c r="H266" s="61">
        <v>3.7</v>
      </c>
      <c r="I266" s="45"/>
      <c r="J266" s="45"/>
      <c r="K266" s="57">
        <v>0.1</v>
      </c>
      <c r="L266" s="58">
        <v>1</v>
      </c>
      <c r="M266" s="57">
        <v>0.1</v>
      </c>
      <c r="N266" s="45">
        <v>1.081E-2</v>
      </c>
      <c r="O266" s="62">
        <f t="shared" si="7"/>
        <v>0.1081</v>
      </c>
      <c r="P266" s="38">
        <v>30</v>
      </c>
    </row>
    <row r="267" spans="1:16" x14ac:dyDescent="0.35">
      <c r="A267" s="32">
        <v>44847</v>
      </c>
      <c r="B267" s="33">
        <v>44859</v>
      </c>
      <c r="C267" s="38" t="s">
        <v>240</v>
      </c>
      <c r="D267" s="38" t="s">
        <v>44</v>
      </c>
      <c r="E267" s="38" t="s">
        <v>45</v>
      </c>
      <c r="F267" s="55">
        <v>100</v>
      </c>
      <c r="G267" s="56">
        <v>3.4</v>
      </c>
      <c r="H267" s="61">
        <v>4.25</v>
      </c>
      <c r="I267" s="45"/>
      <c r="J267" s="45"/>
      <c r="K267" s="57">
        <v>0.1</v>
      </c>
      <c r="L267" s="58">
        <v>1</v>
      </c>
      <c r="M267" s="57">
        <v>0.1</v>
      </c>
      <c r="N267" s="45">
        <v>2.5000000000000001E-2</v>
      </c>
      <c r="O267" s="62">
        <f t="shared" si="7"/>
        <v>0.25</v>
      </c>
      <c r="P267" s="38">
        <v>29</v>
      </c>
    </row>
    <row r="268" spans="1:16" x14ac:dyDescent="0.35">
      <c r="A268" s="32">
        <v>44862</v>
      </c>
      <c r="B268" s="33">
        <v>44868</v>
      </c>
      <c r="C268" s="38" t="s">
        <v>242</v>
      </c>
      <c r="D268" s="38" t="s">
        <v>44</v>
      </c>
      <c r="E268" s="38" t="s">
        <v>45</v>
      </c>
      <c r="F268" s="55">
        <v>92</v>
      </c>
      <c r="G268" s="56">
        <v>4.2</v>
      </c>
      <c r="H268" s="61">
        <v>3.2</v>
      </c>
      <c r="I268" s="45"/>
      <c r="J268" s="45"/>
      <c r="K268" s="57">
        <v>0.1</v>
      </c>
      <c r="L268" s="58">
        <v>1</v>
      </c>
      <c r="M268" s="57">
        <v>0.1</v>
      </c>
      <c r="N268" s="45">
        <v>-1.78E-2</v>
      </c>
      <c r="O268" s="62">
        <f t="shared" si="7"/>
        <v>-0.17799999999999999</v>
      </c>
      <c r="P268" s="38">
        <v>24</v>
      </c>
    </row>
    <row r="269" spans="1:16" x14ac:dyDescent="0.35">
      <c r="A269" s="32">
        <v>44860</v>
      </c>
      <c r="B269" s="33">
        <v>44868</v>
      </c>
      <c r="C269" s="38" t="s">
        <v>243</v>
      </c>
      <c r="D269" s="38" t="s">
        <v>44</v>
      </c>
      <c r="E269" s="38" t="s">
        <v>45</v>
      </c>
      <c r="F269" s="55">
        <v>215</v>
      </c>
      <c r="G269" s="56">
        <v>3.73</v>
      </c>
      <c r="H269" s="61">
        <v>3.35</v>
      </c>
      <c r="I269" s="45"/>
      <c r="J269" s="45"/>
      <c r="K269" s="57">
        <v>0.1</v>
      </c>
      <c r="L269" s="58">
        <v>1</v>
      </c>
      <c r="M269" s="57">
        <v>0.1</v>
      </c>
      <c r="N269" s="45">
        <v>-1.0189999999999999E-2</v>
      </c>
      <c r="O269" s="62">
        <f t="shared" si="7"/>
        <v>-0.10189999999999999</v>
      </c>
      <c r="P269" s="38">
        <v>25</v>
      </c>
    </row>
    <row r="270" spans="1:16" x14ac:dyDescent="0.35">
      <c r="A270" s="32">
        <v>44909</v>
      </c>
      <c r="B270" s="33">
        <v>44910</v>
      </c>
      <c r="C270" s="38" t="s">
        <v>245</v>
      </c>
      <c r="D270" s="38" t="s">
        <v>44</v>
      </c>
      <c r="E270" s="38" t="s">
        <v>65</v>
      </c>
      <c r="F270" s="55">
        <v>140</v>
      </c>
      <c r="G270" s="56">
        <v>4.5</v>
      </c>
      <c r="H270" s="61">
        <v>4.95</v>
      </c>
      <c r="I270" s="45"/>
      <c r="J270" s="45"/>
      <c r="K270" s="57">
        <v>0.1</v>
      </c>
      <c r="L270" s="58">
        <v>1</v>
      </c>
      <c r="M270" s="57">
        <v>0.1</v>
      </c>
      <c r="N270" s="45">
        <v>0.01</v>
      </c>
      <c r="O270" s="62">
        <f t="shared" si="7"/>
        <v>0.1</v>
      </c>
      <c r="P270" s="38">
        <v>22</v>
      </c>
    </row>
    <row r="271" spans="1:16" x14ac:dyDescent="0.35">
      <c r="A271" s="32">
        <v>44908</v>
      </c>
      <c r="B271" s="33">
        <v>44910</v>
      </c>
      <c r="C271" s="38" t="s">
        <v>244</v>
      </c>
      <c r="D271" s="38" t="s">
        <v>44</v>
      </c>
      <c r="E271" s="38" t="s">
        <v>65</v>
      </c>
      <c r="F271" s="55">
        <v>140</v>
      </c>
      <c r="G271" s="56">
        <v>4.3</v>
      </c>
      <c r="H271" s="61">
        <v>4.7</v>
      </c>
      <c r="I271" s="45"/>
      <c r="J271" s="45"/>
      <c r="K271" s="57">
        <v>0.1</v>
      </c>
      <c r="L271" s="58">
        <v>1</v>
      </c>
      <c r="M271" s="57">
        <v>0.1</v>
      </c>
      <c r="N271" s="45">
        <v>9.2999999999999992E-3</v>
      </c>
      <c r="O271" s="62">
        <f t="shared" si="7"/>
        <v>9.2999999999999999E-2</v>
      </c>
      <c r="P271" s="38">
        <v>23</v>
      </c>
    </row>
    <row r="272" spans="1:16" x14ac:dyDescent="0.35">
      <c r="A272" s="3">
        <v>2023</v>
      </c>
    </row>
    <row r="273" spans="1:16" x14ac:dyDescent="0.35">
      <c r="A273" s="32">
        <v>44932</v>
      </c>
      <c r="B273" s="33">
        <v>44935</v>
      </c>
      <c r="C273" s="38" t="s">
        <v>247</v>
      </c>
      <c r="D273" s="38" t="s">
        <v>44</v>
      </c>
      <c r="E273" s="38" t="s">
        <v>45</v>
      </c>
      <c r="F273" s="55">
        <v>80</v>
      </c>
      <c r="G273" s="56">
        <v>4.3499999999999996</v>
      </c>
      <c r="H273" s="61">
        <v>4.9000000000000004</v>
      </c>
      <c r="I273" s="45"/>
      <c r="J273" s="45"/>
      <c r="K273" s="57">
        <v>0.1</v>
      </c>
      <c r="L273" s="58">
        <v>1</v>
      </c>
      <c r="M273" s="57">
        <v>0.1</v>
      </c>
      <c r="N273" s="45">
        <v>1.264E-2</v>
      </c>
      <c r="O273" s="62">
        <f>N273*10</f>
        <v>0.12640000000000001</v>
      </c>
      <c r="P273" s="38">
        <v>23</v>
      </c>
    </row>
    <row r="274" spans="1:16" x14ac:dyDescent="0.35">
      <c r="A274" s="32">
        <v>44930</v>
      </c>
      <c r="B274" s="33">
        <v>44937</v>
      </c>
      <c r="C274" s="38" t="s">
        <v>249</v>
      </c>
      <c r="D274" s="38" t="s">
        <v>44</v>
      </c>
      <c r="E274" s="38" t="s">
        <v>45</v>
      </c>
      <c r="F274" s="55">
        <v>210</v>
      </c>
      <c r="G274" s="56">
        <v>8.8000000000000007</v>
      </c>
      <c r="H274" s="61">
        <v>9.85</v>
      </c>
      <c r="I274" s="45"/>
      <c r="J274" s="45"/>
      <c r="K274" s="57">
        <v>0.1</v>
      </c>
      <c r="L274" s="58">
        <v>1</v>
      </c>
      <c r="M274" s="57">
        <v>0.1</v>
      </c>
      <c r="N274" s="45">
        <v>1.193E-2</v>
      </c>
      <c r="O274" s="62">
        <f>N274*10</f>
        <v>0.11929999999999999</v>
      </c>
      <c r="P274" s="38">
        <v>11</v>
      </c>
    </row>
    <row r="275" spans="1:16" x14ac:dyDescent="0.35">
      <c r="A275" s="32">
        <v>44936</v>
      </c>
      <c r="B275" s="33">
        <v>44938</v>
      </c>
      <c r="C275" s="38" t="s">
        <v>248</v>
      </c>
      <c r="D275" s="38" t="s">
        <v>44</v>
      </c>
      <c r="E275" s="38" t="s">
        <v>65</v>
      </c>
      <c r="F275" s="55">
        <v>51</v>
      </c>
      <c r="G275" s="56">
        <v>3.5</v>
      </c>
      <c r="H275" s="61">
        <v>3.3</v>
      </c>
      <c r="I275" s="45"/>
      <c r="J275" s="45"/>
      <c r="K275" s="57">
        <v>0.1</v>
      </c>
      <c r="L275" s="58">
        <v>1</v>
      </c>
      <c r="M275" s="57">
        <v>0.1</v>
      </c>
      <c r="N275" s="45">
        <v>6.0599999999999998E-4</v>
      </c>
      <c r="O275" s="62">
        <f>N275*10</f>
        <v>6.0599999999999994E-3</v>
      </c>
      <c r="P275" s="38">
        <v>29</v>
      </c>
    </row>
    <row r="276" spans="1:16" x14ac:dyDescent="0.35">
      <c r="A276" s="32">
        <v>44937</v>
      </c>
      <c r="B276" s="33">
        <v>44939</v>
      </c>
      <c r="C276" s="38" t="s">
        <v>250</v>
      </c>
      <c r="D276" s="38" t="s">
        <v>44</v>
      </c>
      <c r="E276" s="38" t="s">
        <v>65</v>
      </c>
      <c r="F276" s="55">
        <v>98</v>
      </c>
      <c r="G276" s="56">
        <v>4.45</v>
      </c>
      <c r="H276" s="61">
        <v>3.93</v>
      </c>
      <c r="I276" s="45"/>
      <c r="J276" s="45"/>
      <c r="K276" s="57">
        <v>0.1</v>
      </c>
      <c r="L276" s="58">
        <v>1</v>
      </c>
      <c r="M276" s="57">
        <v>0.1</v>
      </c>
      <c r="N276" s="45">
        <v>-1.1679999999999999E-2</v>
      </c>
      <c r="O276" s="62">
        <f>N276*10</f>
        <v>-0.11679999999999999</v>
      </c>
      <c r="P276" s="38">
        <v>22</v>
      </c>
    </row>
    <row r="277" spans="1:16" x14ac:dyDescent="0.35">
      <c r="A277" s="32">
        <v>44945</v>
      </c>
      <c r="B277" s="33">
        <v>44953</v>
      </c>
      <c r="C277" s="38" t="s">
        <v>252</v>
      </c>
      <c r="D277" s="38" t="s">
        <v>44</v>
      </c>
      <c r="E277" s="38" t="s">
        <v>45</v>
      </c>
      <c r="F277" s="55">
        <v>60</v>
      </c>
      <c r="G277" s="56">
        <v>4.3</v>
      </c>
      <c r="H277" s="61">
        <v>4.9000000000000004</v>
      </c>
      <c r="I277" s="45"/>
      <c r="J277" s="45"/>
      <c r="K277" s="57">
        <v>0.1</v>
      </c>
      <c r="L277" s="58">
        <v>1</v>
      </c>
      <c r="M277" s="57">
        <v>0.1</v>
      </c>
      <c r="N277" s="45">
        <v>1.3950000000000001E-2</v>
      </c>
      <c r="O277" s="62">
        <v>0.13950000000000001</v>
      </c>
      <c r="P277" s="38">
        <v>23</v>
      </c>
    </row>
    <row r="278" spans="1:16" x14ac:dyDescent="0.35">
      <c r="A278" s="32">
        <v>44950</v>
      </c>
      <c r="B278" s="33">
        <v>44953</v>
      </c>
      <c r="C278" s="38" t="s">
        <v>251</v>
      </c>
      <c r="D278" s="38" t="s">
        <v>44</v>
      </c>
      <c r="E278" s="38" t="s">
        <v>45</v>
      </c>
      <c r="F278" s="55">
        <v>23</v>
      </c>
      <c r="G278" s="56">
        <v>3.4</v>
      </c>
      <c r="H278" s="61">
        <v>3.6</v>
      </c>
      <c r="I278" s="45"/>
      <c r="J278" s="45"/>
      <c r="K278" s="57">
        <v>0.1</v>
      </c>
      <c r="L278" s="58">
        <v>1</v>
      </c>
      <c r="M278" s="57">
        <v>0.1</v>
      </c>
      <c r="N278" s="45">
        <v>5.8799999999999998E-4</v>
      </c>
      <c r="O278" s="62">
        <v>5.8799999999999998E-2</v>
      </c>
      <c r="P278" s="38">
        <v>29</v>
      </c>
    </row>
    <row r="279" spans="1:16" x14ac:dyDescent="0.35">
      <c r="A279" s="32">
        <v>44956</v>
      </c>
      <c r="B279" s="33">
        <v>44958</v>
      </c>
      <c r="C279" s="38" t="s">
        <v>253</v>
      </c>
      <c r="D279" s="38" t="s">
        <v>44</v>
      </c>
      <c r="E279" s="38" t="s">
        <v>65</v>
      </c>
      <c r="F279" s="55">
        <v>65</v>
      </c>
      <c r="G279" s="56">
        <v>4.25</v>
      </c>
      <c r="H279" s="61">
        <v>4.4000000000000004</v>
      </c>
      <c r="I279" s="45"/>
      <c r="J279" s="45"/>
      <c r="K279" s="57">
        <v>0.1</v>
      </c>
      <c r="L279" s="58">
        <v>1</v>
      </c>
      <c r="M279" s="57">
        <v>0.1</v>
      </c>
      <c r="N279" s="45">
        <v>3.5300000000000002E-4</v>
      </c>
      <c r="O279" s="62">
        <v>3.5300000000000002E-3</v>
      </c>
      <c r="P279" s="38">
        <v>23</v>
      </c>
    </row>
    <row r="280" spans="1:16" x14ac:dyDescent="0.35">
      <c r="A280" s="32">
        <v>44951</v>
      </c>
      <c r="B280" s="33">
        <v>44958</v>
      </c>
      <c r="C280" s="38" t="s">
        <v>254</v>
      </c>
      <c r="D280" s="38" t="s">
        <v>44</v>
      </c>
      <c r="E280" s="38" t="s">
        <v>65</v>
      </c>
      <c r="F280" s="55">
        <v>155</v>
      </c>
      <c r="G280" s="56">
        <v>3.75</v>
      </c>
      <c r="H280" s="61">
        <v>3.15</v>
      </c>
      <c r="I280" s="45"/>
      <c r="J280" s="45"/>
      <c r="K280" s="57">
        <v>0.1</v>
      </c>
      <c r="L280" s="58">
        <v>1</v>
      </c>
      <c r="M280" s="57">
        <v>0.1</v>
      </c>
      <c r="N280" s="45">
        <v>-1.6E-2</v>
      </c>
      <c r="O280" s="62">
        <v>-0.16</v>
      </c>
      <c r="P280" s="38">
        <v>26</v>
      </c>
    </row>
    <row r="281" spans="1:16" x14ac:dyDescent="0.35">
      <c r="A281" s="32">
        <v>44953</v>
      </c>
      <c r="B281" s="33">
        <v>44960</v>
      </c>
      <c r="C281" s="38" t="s">
        <v>258</v>
      </c>
      <c r="D281" s="38" t="s">
        <v>44</v>
      </c>
      <c r="E281" s="38" t="s">
        <v>45</v>
      </c>
      <c r="F281" s="55">
        <v>155</v>
      </c>
      <c r="G281" s="56">
        <v>4</v>
      </c>
      <c r="H281" s="61">
        <v>4.9800000000000004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2.3519999999999999E-2</v>
      </c>
      <c r="O281" s="62">
        <v>0.23519999999999999</v>
      </c>
      <c r="P281" s="38">
        <v>24</v>
      </c>
    </row>
    <row r="282" spans="1:16" x14ac:dyDescent="0.35">
      <c r="A282" s="32">
        <v>44960</v>
      </c>
      <c r="B282" s="33">
        <v>44963</v>
      </c>
      <c r="C282" s="38" t="s">
        <v>257</v>
      </c>
      <c r="D282" s="38" t="s">
        <v>44</v>
      </c>
      <c r="E282" s="38" t="s">
        <v>45</v>
      </c>
      <c r="F282" s="55">
        <v>101</v>
      </c>
      <c r="G282" s="56">
        <v>4</v>
      </c>
      <c r="H282" s="61">
        <v>3.25</v>
      </c>
      <c r="I282" s="45"/>
      <c r="J282" s="45"/>
      <c r="K282" s="57">
        <v>0.1</v>
      </c>
      <c r="L282" s="58">
        <v>1</v>
      </c>
      <c r="M282" s="57">
        <v>0.1</v>
      </c>
      <c r="N282" s="45">
        <v>-1.8749999999999999E-2</v>
      </c>
      <c r="O282" s="62">
        <v>-0.1875</v>
      </c>
      <c r="P282" s="38">
        <v>25</v>
      </c>
    </row>
    <row r="283" spans="1:16" x14ac:dyDescent="0.35">
      <c r="A283" s="32">
        <v>44964</v>
      </c>
      <c r="B283" s="33">
        <v>44964</v>
      </c>
      <c r="C283" s="38" t="s">
        <v>259</v>
      </c>
      <c r="D283" s="38" t="s">
        <v>44</v>
      </c>
      <c r="E283" s="38" t="s">
        <v>45</v>
      </c>
      <c r="F283" s="55">
        <v>83</v>
      </c>
      <c r="G283" s="56">
        <v>4.3499999999999996</v>
      </c>
      <c r="H283" s="61">
        <v>3.8</v>
      </c>
      <c r="I283" s="45"/>
      <c r="J283" s="45"/>
      <c r="K283" s="57">
        <v>0.1</v>
      </c>
      <c r="L283" s="58">
        <v>1</v>
      </c>
      <c r="M283" s="57">
        <v>0.1</v>
      </c>
      <c r="N283" s="45">
        <v>-1.264E-2</v>
      </c>
      <c r="O283" s="62">
        <v>-0.12640000000000001</v>
      </c>
      <c r="P283" s="38">
        <v>23</v>
      </c>
    </row>
    <row r="284" spans="1:16" x14ac:dyDescent="0.35">
      <c r="A284" s="32">
        <v>44960</v>
      </c>
      <c r="B284" s="33">
        <v>44965</v>
      </c>
      <c r="C284" s="38" t="s">
        <v>256</v>
      </c>
      <c r="D284" s="38" t="s">
        <v>44</v>
      </c>
      <c r="E284" s="38" t="s">
        <v>45</v>
      </c>
      <c r="F284" s="55">
        <v>15</v>
      </c>
      <c r="G284" s="56">
        <v>2.5</v>
      </c>
      <c r="H284" s="61">
        <v>2.6</v>
      </c>
      <c r="I284" s="45"/>
      <c r="J284" s="45"/>
      <c r="K284" s="57">
        <v>0.1</v>
      </c>
      <c r="L284" s="58">
        <v>1</v>
      </c>
      <c r="M284" s="57">
        <v>0.1</v>
      </c>
      <c r="N284" s="45">
        <v>3.8500000000000001E-3</v>
      </c>
      <c r="O284" s="62">
        <v>3.9E-2</v>
      </c>
      <c r="P284" s="38">
        <v>39</v>
      </c>
    </row>
    <row r="285" spans="1:16" x14ac:dyDescent="0.35">
      <c r="A285" s="32">
        <v>44958</v>
      </c>
      <c r="B285" s="33">
        <v>44966</v>
      </c>
      <c r="C285" s="38" t="s">
        <v>255</v>
      </c>
      <c r="D285" s="38" t="s">
        <v>44</v>
      </c>
      <c r="E285" s="38" t="s">
        <v>45</v>
      </c>
      <c r="F285" s="55">
        <v>160</v>
      </c>
      <c r="G285" s="56">
        <v>4.3</v>
      </c>
      <c r="H285" s="61">
        <v>4.8499999999999996</v>
      </c>
      <c r="I285" s="45"/>
      <c r="J285" s="45"/>
      <c r="K285" s="57">
        <v>0.1</v>
      </c>
      <c r="L285" s="58">
        <v>1</v>
      </c>
      <c r="M285" s="57">
        <v>0.1</v>
      </c>
      <c r="N285" s="45">
        <v>1.2789999999999999E-2</v>
      </c>
      <c r="O285" s="62">
        <v>0.12790000000000001</v>
      </c>
      <c r="P285" s="38">
        <v>23</v>
      </c>
    </row>
    <row r="286" spans="1:16" x14ac:dyDescent="0.35">
      <c r="A286" s="32">
        <v>44992</v>
      </c>
      <c r="B286" s="33">
        <v>44999</v>
      </c>
      <c r="C286" s="38" t="s">
        <v>260</v>
      </c>
      <c r="D286" s="38" t="s">
        <v>44</v>
      </c>
      <c r="E286" s="38" t="s">
        <v>65</v>
      </c>
      <c r="F286" s="55">
        <v>200</v>
      </c>
      <c r="G286" s="56">
        <v>4.5</v>
      </c>
      <c r="H286" s="61">
        <v>4.6500000000000004</v>
      </c>
      <c r="I286" s="45"/>
      <c r="J286" s="45"/>
      <c r="K286" s="57">
        <v>0.1</v>
      </c>
      <c r="L286" s="58">
        <v>1</v>
      </c>
      <c r="M286" s="57">
        <v>0.1</v>
      </c>
      <c r="N286" s="45">
        <v>3.3E-3</v>
      </c>
      <c r="O286" s="62">
        <v>3.3000000000000002E-2</v>
      </c>
      <c r="P286" s="38">
        <v>22</v>
      </c>
    </row>
    <row r="287" spans="1:16" x14ac:dyDescent="0.35">
      <c r="A287" s="32">
        <v>44992</v>
      </c>
      <c r="B287" s="33">
        <v>45006</v>
      </c>
      <c r="C287" s="38" t="s">
        <v>262</v>
      </c>
      <c r="D287" s="38" t="s">
        <v>44</v>
      </c>
      <c r="E287" s="38" t="s">
        <v>45</v>
      </c>
      <c r="F287" s="55">
        <v>105</v>
      </c>
      <c r="G287" s="56">
        <v>4</v>
      </c>
      <c r="H287" s="61">
        <v>4.5999999999999996</v>
      </c>
      <c r="I287" s="45"/>
      <c r="J287" s="45"/>
      <c r="K287" s="57">
        <v>0.1</v>
      </c>
      <c r="L287" s="58">
        <v>1</v>
      </c>
      <c r="M287" s="57">
        <v>0.1</v>
      </c>
      <c r="N287" s="45">
        <v>1.4999999999999999E-2</v>
      </c>
      <c r="O287" s="62">
        <v>0.15</v>
      </c>
      <c r="P287" s="38">
        <v>25</v>
      </c>
    </row>
    <row r="288" spans="1:16" x14ac:dyDescent="0.35">
      <c r="A288" s="32">
        <v>44998</v>
      </c>
      <c r="B288" s="33">
        <v>45007</v>
      </c>
      <c r="C288" s="38" t="s">
        <v>261</v>
      </c>
      <c r="D288" s="38" t="s">
        <v>44</v>
      </c>
      <c r="E288" s="38" t="s">
        <v>45</v>
      </c>
      <c r="F288" s="55">
        <v>21</v>
      </c>
      <c r="G288" s="56">
        <v>2.5</v>
      </c>
      <c r="H288" s="61">
        <v>2.95</v>
      </c>
      <c r="I288" s="45"/>
      <c r="J288" s="45"/>
      <c r="K288" s="57">
        <v>0.1</v>
      </c>
      <c r="L288" s="58">
        <v>1</v>
      </c>
      <c r="M288" s="57">
        <v>0.1</v>
      </c>
      <c r="N288" s="45">
        <v>1.6E-2</v>
      </c>
      <c r="O288" s="62">
        <v>0.16</v>
      </c>
      <c r="P288" s="38">
        <v>40</v>
      </c>
    </row>
    <row r="289" spans="1:16" x14ac:dyDescent="0.35">
      <c r="A289" s="32">
        <v>45006</v>
      </c>
      <c r="B289" s="33">
        <v>45008</v>
      </c>
      <c r="C289" s="38" t="s">
        <v>265</v>
      </c>
      <c r="D289" s="38" t="s">
        <v>44</v>
      </c>
      <c r="E289" s="38" t="s">
        <v>45</v>
      </c>
      <c r="F289" s="55">
        <v>265</v>
      </c>
      <c r="G289" s="56">
        <v>3.9</v>
      </c>
      <c r="H289" s="61">
        <v>4.6500000000000004</v>
      </c>
      <c r="I289" s="45"/>
      <c r="J289" s="45"/>
      <c r="K289" s="57">
        <v>0.1</v>
      </c>
      <c r="L289" s="58">
        <v>1</v>
      </c>
      <c r="M289" s="57">
        <v>0.1</v>
      </c>
      <c r="N289" s="45">
        <v>1.9230000000000001E-2</v>
      </c>
      <c r="O289" s="62">
        <v>0.1923</v>
      </c>
      <c r="P289" s="38">
        <v>25</v>
      </c>
    </row>
    <row r="290" spans="1:16" x14ac:dyDescent="0.35">
      <c r="A290" s="32">
        <v>45005</v>
      </c>
      <c r="B290" s="33">
        <v>45015</v>
      </c>
      <c r="C290" s="38" t="s">
        <v>263</v>
      </c>
      <c r="D290" s="38" t="s">
        <v>44</v>
      </c>
      <c r="E290" s="38" t="s">
        <v>45</v>
      </c>
      <c r="F290" s="55">
        <v>55</v>
      </c>
      <c r="G290" s="56">
        <v>4.3</v>
      </c>
      <c r="H290" s="61">
        <v>4.8499999999999996</v>
      </c>
      <c r="I290" s="45"/>
      <c r="J290" s="45"/>
      <c r="K290" s="57">
        <v>0.1</v>
      </c>
      <c r="L290" s="58">
        <v>1</v>
      </c>
      <c r="M290" s="57">
        <v>0.1</v>
      </c>
      <c r="N290" s="45">
        <v>1.2789999999999999E-2</v>
      </c>
      <c r="O290" s="62">
        <v>0.12790000000000001</v>
      </c>
      <c r="P290" s="38">
        <v>23</v>
      </c>
    </row>
    <row r="291" spans="1:16" x14ac:dyDescent="0.35">
      <c r="A291" s="32">
        <v>45006</v>
      </c>
      <c r="B291" s="33">
        <v>45021</v>
      </c>
      <c r="C291" s="38" t="s">
        <v>264</v>
      </c>
      <c r="D291" s="38" t="s">
        <v>44</v>
      </c>
      <c r="E291" s="38" t="s">
        <v>45</v>
      </c>
      <c r="F291" s="55">
        <v>110</v>
      </c>
      <c r="G291" s="56">
        <v>4</v>
      </c>
      <c r="H291" s="61">
        <v>4.3</v>
      </c>
      <c r="I291" s="45"/>
      <c r="J291" s="45"/>
      <c r="K291" s="57">
        <v>0.1</v>
      </c>
      <c r="L291" s="58">
        <v>1</v>
      </c>
      <c r="M291" s="57">
        <v>0.1</v>
      </c>
      <c r="N291" s="45">
        <v>7.5000000000000002E-4</v>
      </c>
      <c r="O291" s="62">
        <v>7.4999999999999997E-2</v>
      </c>
      <c r="P291" s="38">
        <v>25</v>
      </c>
    </row>
    <row r="292" spans="1:16" x14ac:dyDescent="0.35">
      <c r="A292" s="32">
        <v>45048</v>
      </c>
      <c r="B292" s="33">
        <v>45057</v>
      </c>
      <c r="C292" s="38" t="s">
        <v>269</v>
      </c>
      <c r="D292" s="38" t="s">
        <v>44</v>
      </c>
      <c r="E292" s="38" t="s">
        <v>65</v>
      </c>
      <c r="F292" s="55">
        <v>71</v>
      </c>
      <c r="G292" s="56">
        <v>4.25</v>
      </c>
      <c r="H292" s="61">
        <v>4.3499999999999996</v>
      </c>
      <c r="I292" s="45"/>
      <c r="J292" s="45"/>
      <c r="K292" s="57">
        <v>0.1</v>
      </c>
      <c r="L292" s="58">
        <v>1</v>
      </c>
      <c r="M292" s="57">
        <v>0.1</v>
      </c>
      <c r="N292" s="45">
        <v>2.3000000000000001E-4</v>
      </c>
      <c r="O292" s="62">
        <v>2.35E-2</v>
      </c>
      <c r="P292" s="38">
        <v>23</v>
      </c>
    </row>
    <row r="293" spans="1:16" x14ac:dyDescent="0.35">
      <c r="A293" s="32">
        <v>45042</v>
      </c>
      <c r="B293" s="33">
        <v>45063</v>
      </c>
      <c r="C293" s="38" t="s">
        <v>266</v>
      </c>
      <c r="D293" s="38" t="s">
        <v>44</v>
      </c>
      <c r="E293" s="38" t="s">
        <v>65</v>
      </c>
      <c r="F293" s="55">
        <v>69</v>
      </c>
      <c r="G293" s="56">
        <v>4.3</v>
      </c>
      <c r="H293" s="61">
        <v>4.9000000000000004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1.3950000000000001E-2</v>
      </c>
      <c r="O293" s="62">
        <v>0.13950000000000001</v>
      </c>
      <c r="P293" s="38">
        <v>23</v>
      </c>
    </row>
    <row r="294" spans="1:16" x14ac:dyDescent="0.35">
      <c r="A294" s="32">
        <v>45044</v>
      </c>
      <c r="B294" s="33">
        <v>45063</v>
      </c>
      <c r="C294" s="38" t="s">
        <v>267</v>
      </c>
      <c r="D294" s="38" t="s">
        <v>44</v>
      </c>
      <c r="E294" s="38" t="s">
        <v>65</v>
      </c>
      <c r="F294" s="55">
        <v>7</v>
      </c>
      <c r="G294" s="56">
        <v>4.5</v>
      </c>
      <c r="H294" s="61">
        <v>4.3499999999999996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-3.3E-3</v>
      </c>
      <c r="O294" s="62">
        <v>-3.3000000000000002E-2</v>
      </c>
      <c r="P294" s="38">
        <v>22</v>
      </c>
    </row>
    <row r="295" spans="1:16" x14ac:dyDescent="0.35">
      <c r="A295" s="32">
        <v>45047</v>
      </c>
      <c r="B295" s="33">
        <v>45065</v>
      </c>
      <c r="C295" s="38" t="s">
        <v>268</v>
      </c>
      <c r="D295" s="38" t="s">
        <v>44</v>
      </c>
      <c r="E295" s="38" t="s">
        <v>45</v>
      </c>
      <c r="F295" s="55">
        <v>97</v>
      </c>
      <c r="G295" s="56">
        <v>4.25</v>
      </c>
      <c r="H295" s="61">
        <v>5</v>
      </c>
      <c r="I295" s="45"/>
      <c r="J295" s="45"/>
      <c r="K295" s="57">
        <v>0.1</v>
      </c>
      <c r="L295" s="58">
        <v>1</v>
      </c>
      <c r="M295" s="57">
        <v>0.1</v>
      </c>
      <c r="N295" s="45">
        <v>1.7649999999999999E-2</v>
      </c>
      <c r="O295" s="62">
        <v>0.17649999999999999</v>
      </c>
      <c r="P295" s="38">
        <v>23</v>
      </c>
    </row>
    <row r="296" spans="1:16" x14ac:dyDescent="0.35">
      <c r="A296" s="32">
        <v>45078</v>
      </c>
      <c r="B296" s="33">
        <v>45090</v>
      </c>
      <c r="C296" s="38" t="s">
        <v>271</v>
      </c>
      <c r="D296" s="38" t="s">
        <v>44</v>
      </c>
      <c r="E296" s="38" t="s">
        <v>45</v>
      </c>
      <c r="F296" s="55">
        <v>202.5</v>
      </c>
      <c r="G296" s="56">
        <v>4.2</v>
      </c>
      <c r="H296" s="61">
        <v>4.7</v>
      </c>
      <c r="I296" s="45"/>
      <c r="J296" s="45"/>
      <c r="K296" s="57">
        <v>0.1</v>
      </c>
      <c r="L296" s="58">
        <v>1</v>
      </c>
      <c r="M296" s="57">
        <v>0.1</v>
      </c>
      <c r="N296" s="45">
        <v>1.1900000000000001E-2</v>
      </c>
      <c r="O296" s="62">
        <v>0.11899999999999999</v>
      </c>
      <c r="P296" s="38">
        <v>24</v>
      </c>
    </row>
    <row r="297" spans="1:16" x14ac:dyDescent="0.35">
      <c r="A297" s="32">
        <v>45070</v>
      </c>
      <c r="B297" s="33">
        <v>45093</v>
      </c>
      <c r="C297" s="38" t="s">
        <v>270</v>
      </c>
      <c r="D297" s="38" t="s">
        <v>44</v>
      </c>
      <c r="E297" s="38" t="s">
        <v>45</v>
      </c>
      <c r="F297" s="55">
        <v>165</v>
      </c>
      <c r="G297" s="56">
        <v>4</v>
      </c>
      <c r="H297" s="61">
        <v>5</v>
      </c>
      <c r="I297" s="45"/>
      <c r="J297" s="45"/>
      <c r="K297" s="57">
        <v>0.1</v>
      </c>
      <c r="L297" s="58">
        <v>1</v>
      </c>
      <c r="M297" s="57">
        <v>0.1</v>
      </c>
      <c r="N297" s="45">
        <v>2.5000000000000001E-2</v>
      </c>
      <c r="O297" s="62">
        <v>0.25</v>
      </c>
      <c r="P297" s="38">
        <v>25</v>
      </c>
    </row>
    <row r="298" spans="1:16" x14ac:dyDescent="0.35">
      <c r="A298" s="32">
        <v>45104</v>
      </c>
      <c r="B298" s="33">
        <v>45128</v>
      </c>
      <c r="C298" s="38" t="s">
        <v>272</v>
      </c>
      <c r="D298" s="38" t="s">
        <v>44</v>
      </c>
      <c r="E298" s="38" t="s">
        <v>45</v>
      </c>
      <c r="F298" s="55">
        <v>317.5</v>
      </c>
      <c r="G298" s="56">
        <v>4.0999999999999996</v>
      </c>
      <c r="H298" s="61">
        <v>5</v>
      </c>
      <c r="I298" s="45"/>
      <c r="J298" s="45"/>
      <c r="K298" s="57">
        <v>0.1</v>
      </c>
      <c r="L298" s="58">
        <v>1</v>
      </c>
      <c r="M298" s="57">
        <v>0.1</v>
      </c>
      <c r="N298" s="45">
        <v>2.196E-2</v>
      </c>
      <c r="O298" s="62">
        <v>0.21959999999999999</v>
      </c>
      <c r="P298" s="38">
        <v>24</v>
      </c>
    </row>
    <row r="299" spans="1:16" x14ac:dyDescent="0.35">
      <c r="A299" s="32">
        <v>45110</v>
      </c>
      <c r="B299" s="33">
        <v>45128</v>
      </c>
      <c r="C299" s="38" t="s">
        <v>273</v>
      </c>
      <c r="D299" s="38" t="s">
        <v>44</v>
      </c>
      <c r="E299" s="38" t="s">
        <v>45</v>
      </c>
      <c r="F299" s="55">
        <v>275</v>
      </c>
      <c r="G299" s="56">
        <v>3.9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2.9870000000000001E-2</v>
      </c>
      <c r="O299" s="62">
        <v>0.29870000000000002</v>
      </c>
      <c r="P299" s="38">
        <v>25</v>
      </c>
    </row>
    <row r="300" spans="1:16" x14ac:dyDescent="0.35">
      <c r="A300" s="32">
        <v>45139</v>
      </c>
      <c r="B300" s="33">
        <v>45147</v>
      </c>
      <c r="C300" s="38" t="s">
        <v>275</v>
      </c>
      <c r="D300" s="38" t="s">
        <v>44</v>
      </c>
      <c r="E300" s="38" t="s">
        <v>45</v>
      </c>
      <c r="F300" s="55">
        <v>141</v>
      </c>
      <c r="G300" s="56">
        <v>4.25</v>
      </c>
      <c r="H300" s="61">
        <v>3.4</v>
      </c>
      <c r="I300" s="45"/>
      <c r="J300" s="45"/>
      <c r="K300" s="57">
        <v>0.1</v>
      </c>
      <c r="L300" s="58">
        <v>1</v>
      </c>
      <c r="M300" s="57">
        <v>0.1</v>
      </c>
      <c r="N300" s="45">
        <v>-0.02</v>
      </c>
      <c r="O300" s="62">
        <v>-0.2</v>
      </c>
      <c r="P300" s="38">
        <v>23</v>
      </c>
    </row>
    <row r="301" spans="1:16" x14ac:dyDescent="0.35">
      <c r="A301" s="32">
        <v>45138</v>
      </c>
      <c r="B301" s="33">
        <v>45148</v>
      </c>
      <c r="C301" s="38" t="s">
        <v>274</v>
      </c>
      <c r="D301" s="38" t="s">
        <v>44</v>
      </c>
      <c r="E301" s="38" t="s">
        <v>45</v>
      </c>
      <c r="F301" s="55">
        <v>322.5</v>
      </c>
      <c r="G301" s="56">
        <v>4</v>
      </c>
      <c r="H301" s="61">
        <v>3.2</v>
      </c>
      <c r="I301" s="45"/>
      <c r="J301" s="45"/>
      <c r="K301" s="57">
        <v>0.1</v>
      </c>
      <c r="L301" s="58">
        <v>1</v>
      </c>
      <c r="M301" s="57">
        <v>0.1</v>
      </c>
      <c r="N301" s="45">
        <v>-0.02</v>
      </c>
      <c r="O301" s="62">
        <v>-0.2</v>
      </c>
      <c r="P301" s="38">
        <v>25</v>
      </c>
    </row>
    <row r="302" spans="1:16" x14ac:dyDescent="0.35">
      <c r="A302" s="32">
        <v>45163</v>
      </c>
      <c r="B302" s="33">
        <v>45167</v>
      </c>
      <c r="C302" s="38" t="s">
        <v>276</v>
      </c>
      <c r="D302" s="38" t="s">
        <v>44</v>
      </c>
      <c r="E302" s="38" t="s">
        <v>65</v>
      </c>
      <c r="F302" s="55">
        <v>132</v>
      </c>
      <c r="G302" s="56">
        <v>4.1500000000000004</v>
      </c>
      <c r="H302" s="61">
        <v>3.1</v>
      </c>
      <c r="I302" s="45"/>
      <c r="J302" s="45"/>
      <c r="K302" s="57">
        <v>0.1</v>
      </c>
      <c r="L302" s="58">
        <v>1</v>
      </c>
      <c r="M302" s="57">
        <v>0.1</v>
      </c>
      <c r="N302" s="45">
        <v>-2.53E-2</v>
      </c>
      <c r="O302" s="62">
        <v>-0.253</v>
      </c>
      <c r="P302" s="38">
        <v>24</v>
      </c>
    </row>
    <row r="303" spans="1:16" x14ac:dyDescent="0.35">
      <c r="A303" s="32">
        <v>45188</v>
      </c>
      <c r="B303" s="33">
        <v>45196</v>
      </c>
      <c r="C303" s="38" t="s">
        <v>278</v>
      </c>
      <c r="D303" s="38" t="s">
        <v>44</v>
      </c>
      <c r="E303" s="38" t="s">
        <v>65</v>
      </c>
      <c r="F303" s="55">
        <v>130</v>
      </c>
      <c r="G303" s="56">
        <v>4.0999999999999996</v>
      </c>
      <c r="H303" s="61">
        <v>2.7</v>
      </c>
      <c r="I303" s="45"/>
      <c r="J303" s="45"/>
      <c r="K303" s="57">
        <v>0.1</v>
      </c>
      <c r="L303" s="58">
        <v>1</v>
      </c>
      <c r="M303" s="57">
        <v>0.1</v>
      </c>
      <c r="N303" s="45">
        <v>-3.2930000000000001E-2</v>
      </c>
      <c r="O303" s="62">
        <v>-0.32929999999999998</v>
      </c>
      <c r="P303" s="38">
        <v>24</v>
      </c>
    </row>
    <row r="304" spans="1:16" x14ac:dyDescent="0.35">
      <c r="A304" s="32">
        <v>45201</v>
      </c>
      <c r="B304" s="33">
        <v>45204</v>
      </c>
      <c r="C304" s="38" t="s">
        <v>279</v>
      </c>
      <c r="D304" s="38" t="s">
        <v>44</v>
      </c>
      <c r="E304" s="38" t="s">
        <v>65</v>
      </c>
      <c r="F304" s="55">
        <v>74</v>
      </c>
      <c r="G304" s="56">
        <v>4.25</v>
      </c>
      <c r="H304" s="61">
        <v>4.95</v>
      </c>
      <c r="I304" s="45"/>
      <c r="J304" s="45"/>
      <c r="K304" s="57">
        <v>0.1</v>
      </c>
      <c r="L304" s="58">
        <v>1</v>
      </c>
      <c r="M304" s="57">
        <v>0.1</v>
      </c>
      <c r="N304" s="45">
        <v>1.6480000000000002E-2</v>
      </c>
      <c r="O304" s="62">
        <v>0.16500000000000001</v>
      </c>
      <c r="P304" s="38">
        <v>24</v>
      </c>
    </row>
    <row r="305" spans="1:16" x14ac:dyDescent="0.35">
      <c r="A305" s="32">
        <v>45202</v>
      </c>
      <c r="B305" s="33">
        <v>45208</v>
      </c>
      <c r="C305" s="38" t="s">
        <v>280</v>
      </c>
      <c r="D305" s="38" t="s">
        <v>44</v>
      </c>
      <c r="E305" s="38" t="s">
        <v>65</v>
      </c>
      <c r="F305" s="55">
        <v>76</v>
      </c>
      <c r="G305" s="56">
        <v>4.0999999999999996</v>
      </c>
      <c r="H305" s="61">
        <v>4.3</v>
      </c>
      <c r="I305" s="45"/>
      <c r="J305" s="45"/>
      <c r="K305" s="57">
        <v>0.1</v>
      </c>
      <c r="L305" s="58">
        <v>1</v>
      </c>
      <c r="M305" s="57">
        <v>0.1</v>
      </c>
      <c r="N305" s="45">
        <v>4.8799999999999998E-3</v>
      </c>
      <c r="O305" s="62">
        <v>4.8800000000000003E-2</v>
      </c>
      <c r="P305" s="38">
        <v>24</v>
      </c>
    </row>
    <row r="306" spans="1:16" x14ac:dyDescent="0.35">
      <c r="A306" s="32">
        <v>45187</v>
      </c>
      <c r="B306" s="33">
        <v>45211</v>
      </c>
      <c r="C306" s="38" t="s">
        <v>277</v>
      </c>
      <c r="D306" s="38" t="s">
        <v>44</v>
      </c>
      <c r="E306" s="38" t="s">
        <v>45</v>
      </c>
      <c r="F306" s="55">
        <v>360</v>
      </c>
      <c r="G306" s="56">
        <v>3.7</v>
      </c>
      <c r="H306" s="61">
        <v>2.85</v>
      </c>
      <c r="I306" s="45"/>
      <c r="J306" s="45"/>
      <c r="K306" s="57">
        <v>0.1</v>
      </c>
      <c r="L306" s="58">
        <v>1</v>
      </c>
      <c r="M306" s="57">
        <v>0.1</v>
      </c>
      <c r="N306" s="45">
        <v>-2.98E-2</v>
      </c>
      <c r="O306" s="62">
        <v>-0.2298</v>
      </c>
      <c r="P306" s="38">
        <v>22</v>
      </c>
    </row>
    <row r="307" spans="1:16" x14ac:dyDescent="0.35">
      <c r="A307" s="32">
        <v>45183</v>
      </c>
      <c r="B307" s="33">
        <v>45217</v>
      </c>
      <c r="C307" s="38" t="s">
        <v>281</v>
      </c>
      <c r="D307" s="38" t="s">
        <v>44</v>
      </c>
      <c r="E307" s="38" t="s">
        <v>45</v>
      </c>
      <c r="F307" s="55">
        <v>165</v>
      </c>
      <c r="G307" s="56">
        <v>4.45</v>
      </c>
      <c r="H307" s="61">
        <v>4.9800000000000004</v>
      </c>
      <c r="I307" s="45"/>
      <c r="J307" s="45"/>
      <c r="K307" s="57">
        <v>0.1</v>
      </c>
      <c r="L307" s="58">
        <v>1</v>
      </c>
      <c r="M307" s="57">
        <v>0.1</v>
      </c>
      <c r="N307" s="45">
        <v>1.9099999999999999E-2</v>
      </c>
      <c r="O307" s="62">
        <v>0.1191</v>
      </c>
      <c r="P307" s="38">
        <v>24</v>
      </c>
    </row>
    <row r="308" spans="1:16" x14ac:dyDescent="0.35">
      <c r="A308" s="32">
        <v>45225</v>
      </c>
      <c r="B308" s="33">
        <v>45236</v>
      </c>
      <c r="C308" s="38" t="s">
        <v>282</v>
      </c>
      <c r="D308" s="38" t="s">
        <v>44</v>
      </c>
      <c r="E308" s="38" t="s">
        <v>45</v>
      </c>
      <c r="F308" s="55">
        <v>115</v>
      </c>
      <c r="G308" s="56">
        <v>4.3</v>
      </c>
      <c r="H308" s="61">
        <v>4.97</v>
      </c>
      <c r="I308" s="45"/>
      <c r="J308" s="45"/>
      <c r="K308" s="57">
        <v>0.1</v>
      </c>
      <c r="L308" s="58">
        <v>1</v>
      </c>
      <c r="M308" s="57">
        <v>0.1</v>
      </c>
      <c r="N308" s="45">
        <v>1.558E-2</v>
      </c>
      <c r="O308" s="62">
        <v>0.15579999999999999</v>
      </c>
      <c r="P308" s="38">
        <v>23</v>
      </c>
    </row>
    <row r="309" spans="1:16" x14ac:dyDescent="0.35">
      <c r="A309" s="32">
        <v>45243</v>
      </c>
      <c r="B309" s="33">
        <v>45264</v>
      </c>
      <c r="C309" s="38" t="s">
        <v>283</v>
      </c>
      <c r="D309" s="38" t="s">
        <v>44</v>
      </c>
      <c r="E309" s="38" t="s">
        <v>45</v>
      </c>
      <c r="F309" s="55">
        <v>105</v>
      </c>
      <c r="G309" s="56">
        <v>4.1500000000000004</v>
      </c>
      <c r="H309" s="61">
        <v>4.95</v>
      </c>
      <c r="I309" s="45"/>
      <c r="J309" s="45"/>
      <c r="K309" s="57">
        <v>0.1</v>
      </c>
      <c r="L309" s="58">
        <v>1</v>
      </c>
      <c r="M309" s="57">
        <v>0.1</v>
      </c>
      <c r="N309" s="45">
        <v>1.9290000000000002E-2</v>
      </c>
      <c r="O309" s="62">
        <v>0.1928</v>
      </c>
      <c r="P309" s="38">
        <v>24</v>
      </c>
    </row>
    <row r="310" spans="1:16" x14ac:dyDescent="0.35">
      <c r="A310" s="32">
        <v>45247</v>
      </c>
      <c r="B310" s="33">
        <v>45264</v>
      </c>
      <c r="C310" s="38" t="s">
        <v>286</v>
      </c>
      <c r="D310" s="38" t="s">
        <v>44</v>
      </c>
      <c r="E310" s="38" t="s">
        <v>45</v>
      </c>
      <c r="F310" s="55">
        <v>135</v>
      </c>
      <c r="G310" s="56">
        <v>4.3</v>
      </c>
      <c r="H310" s="61">
        <v>4.8499999999999996</v>
      </c>
      <c r="I310" s="45"/>
      <c r="J310" s="45"/>
      <c r="K310" s="57">
        <v>0.1</v>
      </c>
      <c r="L310" s="58">
        <v>1</v>
      </c>
      <c r="M310" s="57">
        <v>0.1</v>
      </c>
      <c r="N310" s="45">
        <v>1.2800000000000001E-2</v>
      </c>
      <c r="O310" s="62">
        <v>0.128</v>
      </c>
      <c r="P310" s="38">
        <v>23</v>
      </c>
    </row>
    <row r="311" spans="1:16" x14ac:dyDescent="0.35">
      <c r="A311" s="32">
        <v>45244</v>
      </c>
      <c r="B311" s="33">
        <v>45274</v>
      </c>
      <c r="C311" s="38" t="s">
        <v>284</v>
      </c>
      <c r="D311" s="38" t="s">
        <v>44</v>
      </c>
      <c r="E311" s="38" t="s">
        <v>45</v>
      </c>
      <c r="F311" s="55">
        <v>105</v>
      </c>
      <c r="G311" s="56">
        <v>4.4000000000000004</v>
      </c>
      <c r="H311" s="61">
        <v>3.5</v>
      </c>
      <c r="I311" s="45"/>
      <c r="J311" s="45"/>
      <c r="K311" s="57">
        <v>0.1</v>
      </c>
      <c r="L311" s="58">
        <v>1</v>
      </c>
      <c r="M311" s="57">
        <v>0.1</v>
      </c>
      <c r="N311" s="45">
        <v>-2.0449999999999999E-2</v>
      </c>
      <c r="O311" s="62">
        <v>-0.20449999999999999</v>
      </c>
      <c r="P311" s="38">
        <v>22</v>
      </c>
    </row>
    <row r="312" spans="1:16" x14ac:dyDescent="0.35">
      <c r="A312" s="32">
        <v>45246</v>
      </c>
      <c r="B312" s="33">
        <v>45274</v>
      </c>
      <c r="C312" s="38" t="s">
        <v>285</v>
      </c>
      <c r="D312" s="38" t="s">
        <v>44</v>
      </c>
      <c r="E312" s="38" t="s">
        <v>45</v>
      </c>
      <c r="F312" s="55">
        <v>105</v>
      </c>
      <c r="G312" s="56">
        <v>9</v>
      </c>
      <c r="H312" s="61">
        <v>9.98</v>
      </c>
      <c r="I312" s="45"/>
      <c r="J312" s="45"/>
      <c r="K312" s="57">
        <v>0.1</v>
      </c>
      <c r="L312" s="58">
        <v>1</v>
      </c>
      <c r="M312" s="57">
        <v>0.1</v>
      </c>
      <c r="N312" s="45">
        <v>1.089E-2</v>
      </c>
      <c r="O312" s="62">
        <v>0.1089</v>
      </c>
      <c r="P312" s="38">
        <v>11</v>
      </c>
    </row>
    <row r="313" spans="1:16" x14ac:dyDescent="0.35">
      <c r="D313" s="3">
        <v>2024</v>
      </c>
    </row>
    <row r="314" spans="1:16" x14ac:dyDescent="0.35">
      <c r="A314" s="32">
        <v>45300</v>
      </c>
      <c r="B314" s="33">
        <v>45323</v>
      </c>
      <c r="C314" s="38" t="s">
        <v>288</v>
      </c>
      <c r="D314" s="38" t="s">
        <v>44</v>
      </c>
      <c r="E314" s="38" t="s">
        <v>45</v>
      </c>
      <c r="F314" s="55">
        <v>175</v>
      </c>
      <c r="G314" s="56">
        <v>4.2</v>
      </c>
      <c r="H314" s="61">
        <v>4.5</v>
      </c>
      <c r="I314" s="45"/>
      <c r="J314" s="45"/>
      <c r="K314" s="57">
        <v>0.1</v>
      </c>
      <c r="L314" s="58">
        <v>1</v>
      </c>
      <c r="M314" s="57">
        <v>0.1</v>
      </c>
      <c r="N314" s="45">
        <v>7.1399999999999996E-3</v>
      </c>
      <c r="O314" s="62">
        <v>7.1400000000000005E-2</v>
      </c>
      <c r="P314" s="38">
        <v>24</v>
      </c>
    </row>
    <row r="315" spans="1:16" x14ac:dyDescent="0.35">
      <c r="A315" s="32">
        <v>45303</v>
      </c>
      <c r="B315" s="33">
        <v>45327</v>
      </c>
      <c r="C315" s="38" t="s">
        <v>289</v>
      </c>
      <c r="D315" s="38" t="s">
        <v>44</v>
      </c>
      <c r="E315" s="38" t="s">
        <v>45</v>
      </c>
      <c r="F315" s="55">
        <v>135</v>
      </c>
      <c r="G315" s="56">
        <v>4</v>
      </c>
      <c r="H315" s="61">
        <v>4.8499999999999996</v>
      </c>
      <c r="I315" s="45"/>
      <c r="J315" s="45"/>
      <c r="K315" s="57">
        <v>0.1</v>
      </c>
      <c r="L315" s="58">
        <v>1</v>
      </c>
      <c r="M315" s="57">
        <v>0.1</v>
      </c>
      <c r="N315" s="45">
        <v>2.1250000000000002E-2</v>
      </c>
      <c r="O315" s="62">
        <v>0.21249999999999999</v>
      </c>
      <c r="P315" s="38">
        <v>25</v>
      </c>
    </row>
    <row r="316" spans="1:16" x14ac:dyDescent="0.35">
      <c r="A316" s="32">
        <v>45321</v>
      </c>
      <c r="B316" s="33">
        <v>45329</v>
      </c>
      <c r="C316" s="38" t="s">
        <v>292</v>
      </c>
      <c r="D316" s="38" t="s">
        <v>44</v>
      </c>
      <c r="E316" s="38" t="s">
        <v>45</v>
      </c>
      <c r="F316" s="55">
        <v>282.5</v>
      </c>
      <c r="G316" s="56">
        <v>8</v>
      </c>
      <c r="H316" s="61">
        <v>9.9499999999999993</v>
      </c>
      <c r="I316" s="45"/>
      <c r="J316" s="45"/>
      <c r="K316" s="57">
        <v>0.1</v>
      </c>
      <c r="L316" s="58">
        <v>1</v>
      </c>
      <c r="M316" s="57">
        <v>0.1</v>
      </c>
      <c r="N316" s="45">
        <v>2.4379999999999999E-2</v>
      </c>
      <c r="O316" s="62">
        <v>0.24379999999999999</v>
      </c>
      <c r="P316" s="38">
        <v>12</v>
      </c>
    </row>
    <row r="317" spans="1:16" x14ac:dyDescent="0.35">
      <c r="A317" s="32">
        <v>45314</v>
      </c>
      <c r="B317" s="33">
        <v>45334</v>
      </c>
      <c r="C317" s="38" t="s">
        <v>290</v>
      </c>
      <c r="D317" s="38" t="s">
        <v>44</v>
      </c>
      <c r="E317" s="38" t="s">
        <v>45</v>
      </c>
      <c r="F317" s="55">
        <v>82.5</v>
      </c>
      <c r="G317" s="56">
        <v>4.3</v>
      </c>
      <c r="H317" s="61">
        <v>4.8499999999999996</v>
      </c>
      <c r="I317" s="45"/>
      <c r="J317" s="45"/>
      <c r="K317" s="57">
        <v>0.1</v>
      </c>
      <c r="L317" s="58">
        <v>1</v>
      </c>
      <c r="M317" s="57">
        <v>0.1</v>
      </c>
      <c r="N317" s="45">
        <v>1.2800000000000001E-2</v>
      </c>
      <c r="O317" s="62">
        <v>0.128</v>
      </c>
      <c r="P317" s="38">
        <v>23</v>
      </c>
    </row>
    <row r="318" spans="1:16" x14ac:dyDescent="0.35">
      <c r="A318" s="32">
        <v>45317</v>
      </c>
      <c r="B318" s="33">
        <v>45334</v>
      </c>
      <c r="C318" s="38" t="s">
        <v>291</v>
      </c>
      <c r="D318" s="38" t="s">
        <v>44</v>
      </c>
      <c r="E318" s="38" t="s">
        <v>45</v>
      </c>
      <c r="F318" s="55">
        <v>114</v>
      </c>
      <c r="G318" s="56">
        <v>3</v>
      </c>
      <c r="H318" s="61">
        <v>3.93</v>
      </c>
      <c r="I318" s="45"/>
      <c r="J318" s="45"/>
      <c r="K318" s="57">
        <v>0.1</v>
      </c>
      <c r="L318" s="58">
        <v>1</v>
      </c>
      <c r="M318" s="57">
        <v>0.1</v>
      </c>
      <c r="N318" s="45">
        <v>3.1E-2</v>
      </c>
      <c r="O318" s="62">
        <v>0.31</v>
      </c>
      <c r="P318" s="38">
        <v>33</v>
      </c>
    </row>
    <row r="319" spans="1:16" x14ac:dyDescent="0.35">
      <c r="A319" s="32">
        <v>45344</v>
      </c>
      <c r="B319" s="33">
        <v>45350</v>
      </c>
      <c r="C319" s="38" t="s">
        <v>294</v>
      </c>
      <c r="D319" s="38" t="s">
        <v>44</v>
      </c>
      <c r="E319" s="38" t="s">
        <v>45</v>
      </c>
      <c r="F319" s="55">
        <v>137</v>
      </c>
      <c r="G319" s="56">
        <v>4.25</v>
      </c>
      <c r="H319" s="61">
        <v>3.22</v>
      </c>
      <c r="I319" s="45"/>
      <c r="J319" s="45"/>
      <c r="K319" s="57">
        <v>0.1</v>
      </c>
      <c r="L319" s="58">
        <v>1</v>
      </c>
      <c r="M319" s="57">
        <v>0.1</v>
      </c>
      <c r="N319" s="45">
        <v>-2.4230000000000002E-2</v>
      </c>
      <c r="O319" s="62">
        <v>-0.24229999999999999</v>
      </c>
      <c r="P319" s="38">
        <v>23</v>
      </c>
    </row>
    <row r="320" spans="1:16" x14ac:dyDescent="0.35">
      <c r="A320" s="32">
        <v>45344</v>
      </c>
      <c r="B320" s="33">
        <v>45352</v>
      </c>
      <c r="C320" s="38" t="s">
        <v>293</v>
      </c>
      <c r="D320" s="38" t="s">
        <v>44</v>
      </c>
      <c r="E320" s="38" t="s">
        <v>45</v>
      </c>
      <c r="F320" s="55">
        <v>235</v>
      </c>
      <c r="G320" s="56">
        <v>8.4</v>
      </c>
      <c r="H320" s="61">
        <v>9.9499999999999993</v>
      </c>
      <c r="I320" s="45"/>
      <c r="J320" s="45"/>
      <c r="K320" s="57">
        <v>0.1</v>
      </c>
      <c r="L320" s="58">
        <v>1</v>
      </c>
      <c r="M320" s="57">
        <v>0.1</v>
      </c>
      <c r="N320" s="45">
        <v>1.8450000000000001E-2</v>
      </c>
      <c r="O320" s="62">
        <v>0.1845</v>
      </c>
      <c r="P320" s="38">
        <v>12</v>
      </c>
    </row>
    <row r="321" spans="1:16" x14ac:dyDescent="0.35">
      <c r="A321" s="32">
        <v>45349</v>
      </c>
      <c r="B321" s="33">
        <v>45362</v>
      </c>
      <c r="C321" s="38" t="s">
        <v>295</v>
      </c>
      <c r="D321" s="38" t="s">
        <v>44</v>
      </c>
      <c r="E321" s="38" t="s">
        <v>45</v>
      </c>
      <c r="F321" s="55">
        <v>495</v>
      </c>
      <c r="G321" s="56">
        <v>4.2</v>
      </c>
      <c r="H321" s="61">
        <v>4.7699999999999996</v>
      </c>
      <c r="I321" s="45"/>
      <c r="J321" s="45"/>
      <c r="K321" s="57">
        <v>0.1</v>
      </c>
      <c r="L321" s="58">
        <v>1</v>
      </c>
      <c r="M321" s="57">
        <v>0.1</v>
      </c>
      <c r="N321" s="45">
        <v>1.357E-2</v>
      </c>
      <c r="O321" s="62">
        <v>0.13569999999999999</v>
      </c>
      <c r="P321" s="38">
        <v>24</v>
      </c>
    </row>
    <row r="322" spans="1:16" x14ac:dyDescent="0.35">
      <c r="A322" s="32">
        <v>45365</v>
      </c>
      <c r="B322" s="33">
        <v>45386</v>
      </c>
      <c r="C322" s="38" t="s">
        <v>297</v>
      </c>
      <c r="D322" s="38" t="s">
        <v>44</v>
      </c>
      <c r="E322" s="38" t="s">
        <v>45</v>
      </c>
      <c r="F322" s="55">
        <v>270</v>
      </c>
      <c r="G322" s="56">
        <v>7.7</v>
      </c>
      <c r="H322" s="61">
        <v>5.65</v>
      </c>
      <c r="I322" s="45"/>
      <c r="J322" s="45"/>
      <c r="K322" s="57">
        <v>0.1</v>
      </c>
      <c r="L322" s="58">
        <v>1</v>
      </c>
      <c r="M322" s="57">
        <v>0.1</v>
      </c>
      <c r="N322" s="45">
        <v>-2.6620000000000001E-2</v>
      </c>
      <c r="O322" s="62">
        <v>0.26619999999999999</v>
      </c>
      <c r="P322" s="38">
        <v>13</v>
      </c>
    </row>
    <row r="323" spans="1:16" x14ac:dyDescent="0.35">
      <c r="A323" s="32">
        <v>45372</v>
      </c>
      <c r="B323" s="33">
        <v>45397</v>
      </c>
      <c r="C323" s="38" t="s">
        <v>298</v>
      </c>
      <c r="D323" s="38" t="s">
        <v>44</v>
      </c>
      <c r="E323" s="38" t="s">
        <v>45</v>
      </c>
      <c r="F323" s="55">
        <v>475</v>
      </c>
      <c r="G323" s="56">
        <v>7.55</v>
      </c>
      <c r="H323" s="61">
        <v>5.5</v>
      </c>
      <c r="I323" s="45"/>
      <c r="J323" s="45"/>
      <c r="K323" s="57">
        <v>0.1</v>
      </c>
      <c r="L323" s="58">
        <v>1</v>
      </c>
      <c r="M323" s="57">
        <v>0.1</v>
      </c>
      <c r="N323" s="45">
        <v>-2.7150000000000001E-2</v>
      </c>
      <c r="O323" s="62">
        <v>-0.27150000000000002</v>
      </c>
      <c r="P323" s="38">
        <v>13</v>
      </c>
    </row>
    <row r="324" spans="1:16" x14ac:dyDescent="0.35">
      <c r="A324" s="32">
        <v>45362</v>
      </c>
      <c r="B324" s="33">
        <v>45397</v>
      </c>
      <c r="C324" s="38" t="s">
        <v>296</v>
      </c>
      <c r="D324" s="38" t="s">
        <v>44</v>
      </c>
      <c r="E324" s="38" t="s">
        <v>45</v>
      </c>
      <c r="F324" s="55">
        <v>445</v>
      </c>
      <c r="G324" s="56">
        <v>4</v>
      </c>
      <c r="H324" s="61">
        <v>4.9800000000000004</v>
      </c>
      <c r="I324" s="45"/>
      <c r="J324" s="45"/>
      <c r="K324" s="57">
        <v>0.1</v>
      </c>
      <c r="L324" s="58">
        <v>1</v>
      </c>
      <c r="M324" s="57">
        <v>0.1</v>
      </c>
      <c r="N324" s="45">
        <v>3.1099999999999999E-2</v>
      </c>
      <c r="O324" s="62">
        <v>0.311</v>
      </c>
      <c r="P324" s="38">
        <v>25</v>
      </c>
    </row>
    <row r="325" spans="1:16" x14ac:dyDescent="0.35">
      <c r="A325" s="32">
        <v>45392</v>
      </c>
      <c r="B325" s="33">
        <v>45405</v>
      </c>
      <c r="C325" s="38" t="s">
        <v>299</v>
      </c>
      <c r="D325" s="38" t="s">
        <v>44</v>
      </c>
      <c r="E325" s="38" t="s">
        <v>45</v>
      </c>
      <c r="F325" s="55">
        <v>170</v>
      </c>
      <c r="G325" s="56">
        <v>4</v>
      </c>
      <c r="H325" s="61">
        <v>3.7</v>
      </c>
      <c r="I325" s="45"/>
      <c r="J325" s="45"/>
      <c r="K325" s="57">
        <v>0.1</v>
      </c>
      <c r="L325" s="58">
        <v>1</v>
      </c>
      <c r="M325" s="57">
        <v>0.1</v>
      </c>
      <c r="N325" s="45">
        <v>-7.4999999999999997E-3</v>
      </c>
      <c r="O325" s="62">
        <v>-7.4999999999999997E-2</v>
      </c>
      <c r="P325" s="38">
        <v>25</v>
      </c>
    </row>
    <row r="326" spans="1:16" x14ac:dyDescent="0.35">
      <c r="A326" s="32">
        <v>45413</v>
      </c>
      <c r="B326" s="33">
        <v>45422</v>
      </c>
      <c r="C326" s="38" t="s">
        <v>300</v>
      </c>
      <c r="D326" s="38" t="s">
        <v>44</v>
      </c>
      <c r="E326" s="38" t="s">
        <v>65</v>
      </c>
      <c r="F326" s="55">
        <v>63</v>
      </c>
      <c r="G326" s="56">
        <v>2.5</v>
      </c>
      <c r="H326" s="61">
        <v>2.97</v>
      </c>
      <c r="I326" s="45"/>
      <c r="J326" s="45"/>
      <c r="K326" s="57">
        <v>0.1</v>
      </c>
      <c r="L326" s="58">
        <v>1</v>
      </c>
      <c r="M326" s="57">
        <v>0.1</v>
      </c>
      <c r="N326" s="45">
        <v>1.8800000000000001E-2</v>
      </c>
      <c r="O326" s="62">
        <v>0.188</v>
      </c>
      <c r="P326" s="38">
        <v>39</v>
      </c>
    </row>
    <row r="327" spans="1:16" x14ac:dyDescent="0.35">
      <c r="A327" s="32">
        <v>45422</v>
      </c>
      <c r="B327" s="33">
        <v>45446</v>
      </c>
      <c r="C327" s="38" t="s">
        <v>302</v>
      </c>
      <c r="D327" s="38" t="s">
        <v>44</v>
      </c>
      <c r="E327" s="38" t="s">
        <v>45</v>
      </c>
      <c r="F327" s="55">
        <v>135</v>
      </c>
      <c r="G327" s="56">
        <v>4.2</v>
      </c>
      <c r="H327" s="61">
        <v>4.95</v>
      </c>
      <c r="I327" s="45"/>
      <c r="J327" s="45"/>
      <c r="K327" s="57">
        <v>0.1</v>
      </c>
      <c r="L327" s="58">
        <v>1</v>
      </c>
      <c r="M327" s="57">
        <v>0.1</v>
      </c>
      <c r="N327" s="45">
        <v>1.7860000000000001E-2</v>
      </c>
      <c r="O327" s="62">
        <v>0.17860000000000001</v>
      </c>
      <c r="P327" s="38">
        <v>24</v>
      </c>
    </row>
    <row r="328" spans="1:16" x14ac:dyDescent="0.35">
      <c r="A328" s="32">
        <v>45427</v>
      </c>
      <c r="B328" s="33">
        <v>45448</v>
      </c>
      <c r="C328" s="38" t="s">
        <v>303</v>
      </c>
      <c r="D328" s="38" t="s">
        <v>44</v>
      </c>
      <c r="E328" s="38" t="s">
        <v>45</v>
      </c>
      <c r="F328" s="55">
        <v>445</v>
      </c>
      <c r="G328" s="56">
        <v>4.0999999999999996</v>
      </c>
      <c r="H328" s="61">
        <v>4.8499999999999996</v>
      </c>
      <c r="I328" s="45"/>
      <c r="J328" s="45"/>
      <c r="K328" s="57">
        <v>0.1</v>
      </c>
      <c r="L328" s="58">
        <v>1</v>
      </c>
      <c r="M328" s="57">
        <v>0.1</v>
      </c>
      <c r="N328" s="45">
        <v>1.8290000000000001E-2</v>
      </c>
      <c r="O328" s="62">
        <v>0.18290000000000001</v>
      </c>
      <c r="P328" s="38">
        <v>24</v>
      </c>
    </row>
    <row r="329" spans="1:16" x14ac:dyDescent="0.35">
      <c r="A329" s="32">
        <v>45421</v>
      </c>
      <c r="B329" s="33">
        <v>45448</v>
      </c>
      <c r="C329" s="38" t="s">
        <v>301</v>
      </c>
      <c r="D329" s="38" t="s">
        <v>44</v>
      </c>
      <c r="E329" s="38" t="s">
        <v>45</v>
      </c>
      <c r="F329" s="55">
        <v>62.5</v>
      </c>
      <c r="G329" s="56">
        <v>4.1500000000000004</v>
      </c>
      <c r="H329" s="61">
        <v>4.55</v>
      </c>
      <c r="I329" s="45"/>
      <c r="J329" s="45"/>
      <c r="K329" s="57">
        <v>0.1</v>
      </c>
      <c r="L329" s="58">
        <v>1</v>
      </c>
      <c r="M329" s="57">
        <v>0.1</v>
      </c>
      <c r="N329" s="45">
        <v>9.6399999999999993E-3</v>
      </c>
      <c r="O329" s="62">
        <v>9.64E-2</v>
      </c>
      <c r="P329" s="38">
        <v>24</v>
      </c>
    </row>
    <row r="330" spans="1:16" x14ac:dyDescent="0.35">
      <c r="A330" s="32">
        <v>45432</v>
      </c>
      <c r="B330" s="33">
        <v>45453</v>
      </c>
      <c r="C330" s="38" t="s">
        <v>304</v>
      </c>
      <c r="D330" s="38" t="s">
        <v>44</v>
      </c>
      <c r="E330" s="38" t="s">
        <v>45</v>
      </c>
      <c r="F330" s="55">
        <v>177.5</v>
      </c>
      <c r="G330" s="56">
        <v>4</v>
      </c>
      <c r="H330" s="61">
        <v>4.7</v>
      </c>
      <c r="I330" s="45"/>
      <c r="J330" s="45"/>
      <c r="K330" s="57">
        <v>0.1</v>
      </c>
      <c r="L330" s="58">
        <v>1</v>
      </c>
      <c r="M330" s="57">
        <v>0.1</v>
      </c>
      <c r="N330" s="45">
        <v>1.7500000000000002E-2</v>
      </c>
      <c r="O330" s="62">
        <v>0.17499999999999999</v>
      </c>
      <c r="P330" s="38">
        <v>25</v>
      </c>
    </row>
    <row r="331" spans="1:16" x14ac:dyDescent="0.35">
      <c r="A331" s="32">
        <v>45449</v>
      </c>
      <c r="B331" s="33">
        <v>45455</v>
      </c>
      <c r="C331" s="38" t="s">
        <v>306</v>
      </c>
      <c r="D331" s="38" t="s">
        <v>44</v>
      </c>
      <c r="E331" s="38" t="s">
        <v>45</v>
      </c>
      <c r="F331" s="55">
        <v>122</v>
      </c>
      <c r="G331" s="56">
        <v>4.2</v>
      </c>
      <c r="H331" s="61">
        <v>4.9800000000000004</v>
      </c>
      <c r="I331" s="45"/>
      <c r="J331" s="45"/>
      <c r="K331" s="57">
        <v>0.1</v>
      </c>
      <c r="L331" s="58">
        <v>1</v>
      </c>
      <c r="M331" s="57">
        <v>0.1</v>
      </c>
      <c r="N331" s="45">
        <v>1.8579999999999999E-2</v>
      </c>
      <c r="O331" s="62">
        <v>0.18579999999999999</v>
      </c>
      <c r="P331" s="38">
        <v>24</v>
      </c>
    </row>
    <row r="332" spans="1:16" x14ac:dyDescent="0.35">
      <c r="A332" s="32">
        <v>45450</v>
      </c>
      <c r="B332" s="33">
        <v>45462</v>
      </c>
      <c r="C332" s="38" t="s">
        <v>307</v>
      </c>
      <c r="D332" s="38" t="s">
        <v>44</v>
      </c>
      <c r="E332" s="38" t="s">
        <v>45</v>
      </c>
      <c r="F332" s="55">
        <v>157.5</v>
      </c>
      <c r="G332" s="56">
        <v>4.2</v>
      </c>
      <c r="H332" s="61">
        <v>4.9800000000000004</v>
      </c>
      <c r="I332" s="45"/>
      <c r="J332" s="45"/>
      <c r="K332" s="57">
        <v>0.1</v>
      </c>
      <c r="L332" s="58">
        <v>1</v>
      </c>
      <c r="M332" s="57">
        <v>0.1</v>
      </c>
      <c r="N332" s="45">
        <v>-0.02</v>
      </c>
      <c r="O332" s="62">
        <v>-0.2</v>
      </c>
      <c r="P332" s="38">
        <v>24</v>
      </c>
    </row>
    <row r="333" spans="1:16" x14ac:dyDescent="0.35">
      <c r="A333" s="32">
        <v>45448</v>
      </c>
      <c r="B333" s="33">
        <v>45464</v>
      </c>
      <c r="C333" s="38" t="s">
        <v>305</v>
      </c>
      <c r="D333" s="38" t="s">
        <v>44</v>
      </c>
      <c r="E333" s="38" t="s">
        <v>45</v>
      </c>
      <c r="F333" s="55">
        <v>125</v>
      </c>
      <c r="G333" s="56">
        <v>8.6</v>
      </c>
      <c r="H333" s="61">
        <v>10</v>
      </c>
      <c r="I333" s="45"/>
      <c r="J333" s="45"/>
      <c r="K333" s="57">
        <v>0.1</v>
      </c>
      <c r="L333" s="58">
        <v>1</v>
      </c>
      <c r="M333" s="57">
        <v>0.1</v>
      </c>
      <c r="N333" s="45">
        <v>1.6279999999999999E-2</v>
      </c>
      <c r="O333" s="62">
        <v>0.1628</v>
      </c>
      <c r="P333" s="38">
        <v>12</v>
      </c>
    </row>
    <row r="334" spans="1:16" x14ac:dyDescent="0.35">
      <c r="A334" s="32">
        <v>45517</v>
      </c>
      <c r="B334" s="33">
        <v>45519</v>
      </c>
      <c r="C334" s="38" t="s">
        <v>308</v>
      </c>
      <c r="D334" s="38" t="s">
        <v>44</v>
      </c>
      <c r="E334" s="38" t="s">
        <v>45</v>
      </c>
      <c r="F334" s="55">
        <v>730</v>
      </c>
      <c r="G334" s="56">
        <v>8</v>
      </c>
      <c r="H334" s="61">
        <v>9.65</v>
      </c>
      <c r="I334" s="45"/>
      <c r="J334" s="45"/>
      <c r="K334" s="57">
        <v>0.1</v>
      </c>
      <c r="L334" s="58">
        <v>1</v>
      </c>
      <c r="M334" s="57">
        <v>0.1</v>
      </c>
      <c r="N334" s="45">
        <v>2.63E-2</v>
      </c>
      <c r="O334" s="62">
        <v>0.20630000000000001</v>
      </c>
      <c r="P334" s="38">
        <v>12</v>
      </c>
    </row>
    <row r="335" spans="1:16" x14ac:dyDescent="0.35">
      <c r="A335" s="32">
        <v>45529</v>
      </c>
      <c r="B335" s="33">
        <v>45532</v>
      </c>
      <c r="C335" s="38" t="s">
        <v>309</v>
      </c>
      <c r="D335" s="38" t="s">
        <v>44</v>
      </c>
      <c r="E335" s="38" t="s">
        <v>45</v>
      </c>
      <c r="F335" s="55">
        <v>95</v>
      </c>
      <c r="G335" s="56">
        <v>2.9</v>
      </c>
      <c r="H335" s="61">
        <v>3.7</v>
      </c>
      <c r="I335" s="45"/>
      <c r="J335" s="45"/>
      <c r="K335" s="57">
        <v>0.1</v>
      </c>
      <c r="L335" s="58">
        <v>1</v>
      </c>
      <c r="M335" s="57">
        <v>0.1</v>
      </c>
      <c r="N335" s="45">
        <v>-2.162E-2</v>
      </c>
      <c r="O335" s="62">
        <v>-0.2162</v>
      </c>
      <c r="P335" s="38">
        <v>27</v>
      </c>
    </row>
    <row r="336" spans="1:16" x14ac:dyDescent="0.35">
      <c r="A336" s="32">
        <v>45513</v>
      </c>
      <c r="B336" s="33">
        <v>45546</v>
      </c>
      <c r="C336" s="38" t="s">
        <v>311</v>
      </c>
      <c r="D336" s="38" t="s">
        <v>44</v>
      </c>
      <c r="E336" s="38" t="s">
        <v>45</v>
      </c>
      <c r="F336" s="55">
        <v>150</v>
      </c>
      <c r="G336" s="56">
        <v>4</v>
      </c>
      <c r="H336" s="61">
        <v>3.75</v>
      </c>
      <c r="I336" s="45"/>
      <c r="J336" s="45"/>
      <c r="K336" s="57">
        <v>0.1</v>
      </c>
      <c r="L336" s="58">
        <v>1</v>
      </c>
      <c r="M336" s="57">
        <v>0.1</v>
      </c>
      <c r="N336" s="45">
        <v>-6.2500000000000003E-3</v>
      </c>
      <c r="O336" s="62">
        <v>-6.25E-2</v>
      </c>
      <c r="P336" s="38">
        <v>25</v>
      </c>
    </row>
    <row r="337" spans="1:16" x14ac:dyDescent="0.35">
      <c r="A337" s="32">
        <v>45540</v>
      </c>
      <c r="B337" s="33">
        <v>45551</v>
      </c>
      <c r="C337" s="38" t="s">
        <v>310</v>
      </c>
      <c r="D337" s="38" t="s">
        <v>44</v>
      </c>
      <c r="E337" s="38" t="s">
        <v>65</v>
      </c>
      <c r="F337" s="55">
        <v>155</v>
      </c>
      <c r="G337" s="56">
        <v>4.2</v>
      </c>
      <c r="H337" s="61">
        <v>4.2</v>
      </c>
      <c r="I337" s="45"/>
      <c r="J337" s="45"/>
      <c r="K337" s="57">
        <v>0.1</v>
      </c>
      <c r="L337" s="58">
        <v>1</v>
      </c>
      <c r="M337" s="57">
        <v>0.1</v>
      </c>
      <c r="N337" s="45">
        <v>0</v>
      </c>
      <c r="O337" s="62">
        <v>0</v>
      </c>
      <c r="P337" s="38">
        <v>24</v>
      </c>
    </row>
    <row r="338" spans="1:16" x14ac:dyDescent="0.35">
      <c r="A338" s="32">
        <v>45566</v>
      </c>
      <c r="B338" s="33">
        <v>45583</v>
      </c>
      <c r="C338" s="38" t="s">
        <v>314</v>
      </c>
      <c r="D338" s="38" t="s">
        <v>44</v>
      </c>
      <c r="E338" s="38" t="s">
        <v>45</v>
      </c>
      <c r="F338" s="55">
        <v>90</v>
      </c>
      <c r="G338" s="56">
        <v>4.3</v>
      </c>
      <c r="H338" s="61">
        <v>5</v>
      </c>
      <c r="I338" s="45"/>
      <c r="J338" s="45"/>
      <c r="K338" s="57">
        <v>0.1</v>
      </c>
      <c r="L338" s="58">
        <v>1</v>
      </c>
      <c r="M338" s="57">
        <v>0.1</v>
      </c>
      <c r="N338" s="45">
        <v>1.4999999999999999E-2</v>
      </c>
      <c r="O338" s="62">
        <v>0.15</v>
      </c>
      <c r="P338" s="38">
        <v>23</v>
      </c>
    </row>
    <row r="339" spans="1:16" x14ac:dyDescent="0.35">
      <c r="A339" s="32">
        <v>45560</v>
      </c>
      <c r="B339" s="33">
        <v>45583</v>
      </c>
      <c r="C339" s="38" t="s">
        <v>313</v>
      </c>
      <c r="D339" s="38" t="s">
        <v>44</v>
      </c>
      <c r="E339" s="38" t="s">
        <v>45</v>
      </c>
      <c r="F339" s="55">
        <v>162</v>
      </c>
      <c r="G339" s="56">
        <v>3.3</v>
      </c>
      <c r="H339" s="61">
        <v>4</v>
      </c>
      <c r="I339" s="45"/>
      <c r="J339" s="45"/>
      <c r="K339" s="57">
        <v>0.1</v>
      </c>
      <c r="L339" s="58">
        <v>1</v>
      </c>
      <c r="M339" s="57">
        <v>0.1</v>
      </c>
      <c r="N339" s="45">
        <v>2.1000000000000001E-2</v>
      </c>
      <c r="O339" s="62">
        <v>0.21</v>
      </c>
      <c r="P339" s="38">
        <v>30</v>
      </c>
    </row>
    <row r="340" spans="1:16" x14ac:dyDescent="0.35">
      <c r="A340" s="32">
        <v>45555</v>
      </c>
      <c r="B340" s="33">
        <v>45583</v>
      </c>
      <c r="C340" s="38" t="s">
        <v>312</v>
      </c>
      <c r="D340" s="38" t="s">
        <v>44</v>
      </c>
      <c r="E340" s="38" t="s">
        <v>45</v>
      </c>
      <c r="F340" s="55">
        <v>105</v>
      </c>
      <c r="G340" s="56">
        <v>4.1500000000000004</v>
      </c>
      <c r="H340" s="61">
        <v>5</v>
      </c>
      <c r="I340" s="45"/>
      <c r="J340" s="45"/>
      <c r="K340" s="57">
        <v>0.1</v>
      </c>
      <c r="L340" s="58">
        <v>1</v>
      </c>
      <c r="M340" s="57">
        <v>0.1</v>
      </c>
      <c r="N340" s="45">
        <v>2.0400000000000001E-2</v>
      </c>
      <c r="O340" s="62">
        <v>0.20399999999999999</v>
      </c>
      <c r="P340" s="38">
        <v>24</v>
      </c>
    </row>
    <row r="341" spans="1:16" x14ac:dyDescent="0.35">
      <c r="A341" s="32">
        <v>45604</v>
      </c>
      <c r="B341" s="33">
        <v>45611</v>
      </c>
      <c r="C341" s="38" t="s">
        <v>316</v>
      </c>
      <c r="D341" s="38" t="s">
        <v>44</v>
      </c>
      <c r="E341" s="38" t="s">
        <v>45</v>
      </c>
      <c r="F341" s="55">
        <v>97.5</v>
      </c>
      <c r="G341" s="56">
        <v>4.0999999999999996</v>
      </c>
      <c r="H341" s="61">
        <v>2.65</v>
      </c>
      <c r="I341" s="45"/>
      <c r="J341" s="45"/>
      <c r="K341" s="57">
        <v>0.1</v>
      </c>
      <c r="L341" s="58">
        <v>1</v>
      </c>
      <c r="M341" s="57">
        <v>0.1</v>
      </c>
      <c r="N341" s="45">
        <v>-3.5369999999999999E-2</v>
      </c>
      <c r="O341" s="62">
        <v>-0.35370000000000001</v>
      </c>
      <c r="P341" s="38">
        <v>24</v>
      </c>
    </row>
    <row r="342" spans="1:16" x14ac:dyDescent="0.35">
      <c r="A342" s="32">
        <v>45623</v>
      </c>
      <c r="B342" s="33">
        <v>45642</v>
      </c>
      <c r="C342" s="38" t="s">
        <v>318</v>
      </c>
      <c r="D342" s="38" t="s">
        <v>44</v>
      </c>
      <c r="E342" s="38" t="s">
        <v>45</v>
      </c>
      <c r="F342" s="55">
        <v>115</v>
      </c>
      <c r="G342" s="56">
        <v>4.32</v>
      </c>
      <c r="H342" s="61">
        <v>4.8</v>
      </c>
      <c r="I342" s="45"/>
      <c r="J342" s="45"/>
      <c r="K342" s="57">
        <v>0.1</v>
      </c>
      <c r="L342" s="58">
        <v>1</v>
      </c>
      <c r="M342" s="57">
        <v>0.1</v>
      </c>
      <c r="N342" s="45">
        <v>1.11E-2</v>
      </c>
      <c r="O342" s="62">
        <v>0.1111</v>
      </c>
      <c r="P342" s="38">
        <v>23</v>
      </c>
    </row>
    <row r="343" spans="1:16" x14ac:dyDescent="0.35">
      <c r="A343" s="32">
        <v>45618</v>
      </c>
      <c r="B343" s="33">
        <v>45643</v>
      </c>
      <c r="C343" s="38" t="s">
        <v>319</v>
      </c>
      <c r="D343" s="38" t="s">
        <v>44</v>
      </c>
      <c r="E343" s="38" t="s">
        <v>45</v>
      </c>
      <c r="F343" s="55">
        <v>175</v>
      </c>
      <c r="G343" s="56">
        <v>4.1749999999999998</v>
      </c>
      <c r="H343" s="61">
        <v>4.9800000000000004</v>
      </c>
      <c r="I343" s="45"/>
      <c r="J343" s="45"/>
      <c r="K343" s="57">
        <v>0.1</v>
      </c>
      <c r="L343" s="58">
        <v>1</v>
      </c>
      <c r="M343" s="57">
        <v>0.1</v>
      </c>
      <c r="N343" s="45">
        <v>1.9279999999999999E-2</v>
      </c>
      <c r="O343" s="62">
        <v>0.1928</v>
      </c>
      <c r="P343" s="38">
        <v>24</v>
      </c>
    </row>
    <row r="344" spans="1:16" x14ac:dyDescent="0.35">
      <c r="A344" s="32">
        <v>45602</v>
      </c>
      <c r="B344" s="33">
        <v>45646</v>
      </c>
      <c r="C344" s="38" t="s">
        <v>315</v>
      </c>
      <c r="D344" s="38" t="s">
        <v>44</v>
      </c>
      <c r="E344" s="38" t="s">
        <v>45</v>
      </c>
      <c r="F344" s="55">
        <v>520</v>
      </c>
      <c r="G344" s="56">
        <v>4</v>
      </c>
      <c r="H344" s="61">
        <v>5</v>
      </c>
      <c r="I344" s="45"/>
      <c r="J344" s="45"/>
      <c r="K344" s="57">
        <v>0.1</v>
      </c>
      <c r="L344" s="58">
        <v>1</v>
      </c>
      <c r="M344" s="57">
        <v>0.1</v>
      </c>
      <c r="N344" s="45">
        <v>2.5000000000000001E-2</v>
      </c>
      <c r="O344" s="62">
        <v>0.25</v>
      </c>
      <c r="P344" s="38">
        <v>25</v>
      </c>
    </row>
    <row r="345" spans="1:16" x14ac:dyDescent="0.35">
      <c r="A345" s="32">
        <v>45622</v>
      </c>
      <c r="B345" s="33">
        <v>45646</v>
      </c>
      <c r="C345" s="38" t="s">
        <v>317</v>
      </c>
      <c r="D345" s="38" t="s">
        <v>44</v>
      </c>
      <c r="E345" s="38" t="s">
        <v>45</v>
      </c>
      <c r="F345" s="55">
        <v>520</v>
      </c>
      <c r="G345" s="56">
        <v>4.0999999999999996</v>
      </c>
      <c r="H345" s="61">
        <v>5</v>
      </c>
      <c r="I345" s="45"/>
      <c r="J345" s="45"/>
      <c r="K345" s="57">
        <v>0.1</v>
      </c>
      <c r="L345" s="58">
        <v>1</v>
      </c>
      <c r="M345" s="57">
        <v>0.1</v>
      </c>
      <c r="N345" s="45">
        <v>2.1950000000000001E-2</v>
      </c>
      <c r="O345" s="62">
        <v>0.2195</v>
      </c>
      <c r="P345" s="38">
        <v>24</v>
      </c>
    </row>
    <row r="346" spans="1:16" x14ac:dyDescent="0.35">
      <c r="C346" s="7">
        <v>2025</v>
      </c>
    </row>
    <row r="347" spans="1:16" x14ac:dyDescent="0.35">
      <c r="A347" s="32">
        <v>45667</v>
      </c>
      <c r="B347" s="33">
        <v>45678</v>
      </c>
      <c r="C347" s="38" t="s">
        <v>321</v>
      </c>
      <c r="D347" s="38" t="s">
        <v>44</v>
      </c>
      <c r="E347" s="38" t="s">
        <v>45</v>
      </c>
      <c r="F347" s="55">
        <v>770</v>
      </c>
      <c r="G347" s="56">
        <v>7.95</v>
      </c>
      <c r="H347" s="61">
        <v>8.75</v>
      </c>
      <c r="I347" s="45"/>
      <c r="J347" s="45"/>
      <c r="K347" s="57">
        <v>0.1</v>
      </c>
      <c r="L347" s="58">
        <v>1</v>
      </c>
      <c r="M347" s="57">
        <v>0.1</v>
      </c>
      <c r="N347" s="45">
        <v>1.0059999999999999E-2</v>
      </c>
      <c r="O347" s="62">
        <v>0.10059999999999999</v>
      </c>
      <c r="P347" s="38">
        <v>12</v>
      </c>
    </row>
    <row r="348" spans="1:16" x14ac:dyDescent="0.35">
      <c r="A348" s="32">
        <v>45671</v>
      </c>
      <c r="B348" s="33">
        <v>45686</v>
      </c>
      <c r="C348" s="38" t="s">
        <v>322</v>
      </c>
      <c r="D348" s="38" t="s">
        <v>44</v>
      </c>
      <c r="E348" s="38" t="s">
        <v>45</v>
      </c>
      <c r="F348" s="55">
        <v>155</v>
      </c>
      <c r="G348" s="56">
        <v>4.0999999999999996</v>
      </c>
      <c r="H348" s="61">
        <v>4.95</v>
      </c>
      <c r="I348" s="45"/>
      <c r="J348" s="45"/>
      <c r="K348" s="57">
        <v>0.1</v>
      </c>
      <c r="L348" s="58">
        <v>1</v>
      </c>
      <c r="M348" s="57">
        <v>0.1</v>
      </c>
      <c r="N348" s="45">
        <v>2.7300000000000001E-2</v>
      </c>
      <c r="O348" s="62">
        <v>0.20730000000000001</v>
      </c>
      <c r="P348" s="38">
        <v>24</v>
      </c>
    </row>
    <row r="349" spans="1:16" x14ac:dyDescent="0.35">
      <c r="A349" s="32">
        <v>45680</v>
      </c>
      <c r="B349" s="33">
        <v>45695</v>
      </c>
      <c r="C349" s="38" t="s">
        <v>323</v>
      </c>
      <c r="D349" s="38" t="s">
        <v>44</v>
      </c>
      <c r="E349" s="38" t="s">
        <v>45</v>
      </c>
      <c r="F349" s="55">
        <v>104</v>
      </c>
      <c r="G349" s="56">
        <v>4.2</v>
      </c>
      <c r="H349" s="61">
        <v>4.3</v>
      </c>
      <c r="I349" s="45"/>
      <c r="J349" s="45"/>
      <c r="K349" s="57">
        <v>0.1</v>
      </c>
      <c r="L349" s="58">
        <v>1</v>
      </c>
      <c r="M349" s="57">
        <v>0.1</v>
      </c>
      <c r="N349" s="45">
        <v>2.3999999999999998E-3</v>
      </c>
      <c r="O349" s="62">
        <v>2.4E-2</v>
      </c>
      <c r="P349" s="38">
        <v>24</v>
      </c>
    </row>
    <row r="350" spans="1:16" x14ac:dyDescent="0.35">
      <c r="A350" s="32">
        <v>45684</v>
      </c>
      <c r="B350" s="33">
        <v>45702</v>
      </c>
      <c r="C350" s="38" t="s">
        <v>324</v>
      </c>
      <c r="D350" s="38" t="s">
        <v>44</v>
      </c>
      <c r="E350" s="38" t="s">
        <v>45</v>
      </c>
      <c r="F350" s="55">
        <v>104</v>
      </c>
      <c r="G350" s="56">
        <v>4.2</v>
      </c>
      <c r="H350" s="61">
        <v>4.97</v>
      </c>
      <c r="I350" s="45"/>
      <c r="J350" s="45"/>
      <c r="K350" s="57">
        <v>0.1</v>
      </c>
      <c r="L350" s="58">
        <v>1</v>
      </c>
      <c r="M350" s="57">
        <v>0.1</v>
      </c>
      <c r="N350" s="45">
        <v>1.8329999999999999E-2</v>
      </c>
      <c r="O350" s="62">
        <v>0.18329999999999999</v>
      </c>
      <c r="P350" s="38">
        <v>24</v>
      </c>
    </row>
    <row r="351" spans="1:16" x14ac:dyDescent="0.35">
      <c r="A351" s="32">
        <v>45685</v>
      </c>
      <c r="B351" s="33">
        <v>45706</v>
      </c>
      <c r="C351" s="38" t="s">
        <v>325</v>
      </c>
      <c r="D351" s="38" t="s">
        <v>44</v>
      </c>
      <c r="E351" s="38" t="s">
        <v>45</v>
      </c>
      <c r="F351" s="55">
        <v>412.5</v>
      </c>
      <c r="G351" s="56">
        <v>4.0999999999999996</v>
      </c>
      <c r="H351" s="61">
        <v>4.97</v>
      </c>
      <c r="I351" s="45"/>
      <c r="J351" s="45"/>
      <c r="K351" s="57">
        <v>0.1</v>
      </c>
      <c r="L351" s="58">
        <v>1</v>
      </c>
      <c r="M351" s="57">
        <v>0.1</v>
      </c>
      <c r="N351" s="45">
        <v>2.1219999999999999E-2</v>
      </c>
      <c r="O351" s="62">
        <v>0.2122</v>
      </c>
      <c r="P351" s="38">
        <v>25</v>
      </c>
    </row>
    <row r="352" spans="1:16" x14ac:dyDescent="0.35">
      <c r="A352" s="32">
        <v>45693</v>
      </c>
      <c r="B352" s="33">
        <v>45707</v>
      </c>
      <c r="C352" s="38" t="s">
        <v>326</v>
      </c>
      <c r="D352" s="38" t="s">
        <v>44</v>
      </c>
      <c r="E352" s="38" t="s">
        <v>45</v>
      </c>
      <c r="F352" s="55">
        <v>180</v>
      </c>
      <c r="G352" s="56">
        <v>4.3</v>
      </c>
      <c r="H352" s="61">
        <v>4.75</v>
      </c>
      <c r="I352" s="45"/>
      <c r="J352" s="45"/>
      <c r="K352" s="57">
        <v>0.1</v>
      </c>
      <c r="L352" s="58">
        <v>1</v>
      </c>
      <c r="M352" s="57">
        <v>0.1</v>
      </c>
      <c r="N352" s="45">
        <v>1.047E-2</v>
      </c>
      <c r="O352" s="62">
        <v>0.1047</v>
      </c>
      <c r="P352" s="38">
        <v>23</v>
      </c>
    </row>
    <row r="353" spans="1:16" x14ac:dyDescent="0.35">
      <c r="A353" s="32">
        <v>45687</v>
      </c>
      <c r="B353" s="33">
        <v>45707</v>
      </c>
      <c r="C353" s="38" t="s">
        <v>327</v>
      </c>
      <c r="D353" s="38" t="s">
        <v>44</v>
      </c>
      <c r="E353" s="38" t="s">
        <v>45</v>
      </c>
      <c r="F353" s="55">
        <v>395</v>
      </c>
      <c r="G353" s="56">
        <v>4</v>
      </c>
      <c r="H353" s="61">
        <v>4.97</v>
      </c>
      <c r="I353" s="45"/>
      <c r="J353" s="45"/>
      <c r="K353" s="57">
        <v>0.1</v>
      </c>
      <c r="L353" s="58">
        <v>1</v>
      </c>
      <c r="M353" s="57">
        <v>0.1</v>
      </c>
      <c r="N353" s="45">
        <v>2.4250000000000001E-2</v>
      </c>
      <c r="O353" s="62">
        <v>0.24249999999999999</v>
      </c>
      <c r="P353" s="38">
        <v>25</v>
      </c>
    </row>
    <row r="354" spans="1:16" x14ac:dyDescent="0.35">
      <c r="A354" s="32">
        <v>45695</v>
      </c>
      <c r="B354" s="33">
        <v>45707</v>
      </c>
      <c r="C354" s="38" t="s">
        <v>328</v>
      </c>
      <c r="D354" s="38" t="s">
        <v>44</v>
      </c>
      <c r="E354" s="38" t="s">
        <v>45</v>
      </c>
      <c r="F354" s="55">
        <v>220</v>
      </c>
      <c r="G354" s="56">
        <v>4.25</v>
      </c>
      <c r="H354" s="61">
        <v>4.75</v>
      </c>
      <c r="I354" s="45"/>
      <c r="J354" s="45"/>
      <c r="K354" s="57">
        <v>0.1</v>
      </c>
      <c r="L354" s="58">
        <v>1</v>
      </c>
      <c r="M354" s="57">
        <v>0.1</v>
      </c>
      <c r="N354" s="45">
        <v>1.176E-2</v>
      </c>
      <c r="O354" s="62">
        <v>0.1176</v>
      </c>
      <c r="P354" s="38">
        <v>23</v>
      </c>
    </row>
    <row r="355" spans="1:16" x14ac:dyDescent="0.35">
      <c r="A355" s="32">
        <v>45686</v>
      </c>
      <c r="B355" s="33">
        <v>45709</v>
      </c>
      <c r="C355" s="38" t="s">
        <v>329</v>
      </c>
      <c r="D355" s="38" t="s">
        <v>44</v>
      </c>
      <c r="E355" s="38" t="s">
        <v>45</v>
      </c>
      <c r="F355" s="55">
        <v>352.5</v>
      </c>
      <c r="G355" s="56">
        <v>4.0999999999999996</v>
      </c>
      <c r="H355" s="61">
        <v>5</v>
      </c>
      <c r="I355" s="45"/>
      <c r="J355" s="45"/>
      <c r="K355" s="57">
        <v>0.1</v>
      </c>
      <c r="L355" s="58">
        <v>1</v>
      </c>
      <c r="M355" s="57">
        <v>0.1</v>
      </c>
      <c r="N355" s="45">
        <v>2.1950000000000001E-2</v>
      </c>
      <c r="O355" s="62">
        <v>0.2195</v>
      </c>
      <c r="P355" s="38">
        <v>25</v>
      </c>
    </row>
    <row r="356" spans="1:16" x14ac:dyDescent="0.35">
      <c r="A356" s="32">
        <v>45719</v>
      </c>
      <c r="B356" s="33">
        <v>45722</v>
      </c>
      <c r="C356" s="38" t="s">
        <v>330</v>
      </c>
      <c r="D356" s="38" t="s">
        <v>44</v>
      </c>
      <c r="E356" s="38" t="s">
        <v>45</v>
      </c>
      <c r="F356" s="55">
        <v>352.5</v>
      </c>
      <c r="G356" s="56">
        <v>4.0999999999999996</v>
      </c>
      <c r="H356" s="61">
        <v>5</v>
      </c>
      <c r="I356" s="45"/>
      <c r="J356" s="45"/>
      <c r="K356" s="57">
        <v>0.1</v>
      </c>
      <c r="L356" s="58">
        <v>1</v>
      </c>
      <c r="M356" s="57">
        <v>0.1</v>
      </c>
      <c r="N356" s="45">
        <v>-3.5000000000000003E-2</v>
      </c>
      <c r="O356" s="62">
        <v>-0.35</v>
      </c>
      <c r="P356" s="38">
        <v>25</v>
      </c>
    </row>
    <row r="357" spans="1:16" x14ac:dyDescent="0.35">
      <c r="A357" s="32">
        <v>45721</v>
      </c>
      <c r="B357" s="33">
        <v>45723</v>
      </c>
      <c r="C357" s="38" t="s">
        <v>331</v>
      </c>
      <c r="D357" s="38" t="s">
        <v>44</v>
      </c>
      <c r="E357" s="38" t="s">
        <v>45</v>
      </c>
      <c r="F357" s="55">
        <v>195</v>
      </c>
      <c r="G357" s="56">
        <v>3.15</v>
      </c>
      <c r="H357" s="61">
        <v>4</v>
      </c>
      <c r="I357" s="45"/>
      <c r="J357" s="45"/>
      <c r="K357" s="57">
        <v>0.1</v>
      </c>
      <c r="L357" s="58">
        <v>1</v>
      </c>
      <c r="M357" s="57">
        <v>0.1</v>
      </c>
      <c r="N357" s="45">
        <v>-2.1250000000000002E-2</v>
      </c>
      <c r="O357" s="62">
        <v>-0.21249999999999999</v>
      </c>
      <c r="P357" s="38">
        <v>25</v>
      </c>
    </row>
    <row r="358" spans="1:16" x14ac:dyDescent="0.35">
      <c r="A358" s="32">
        <v>45716</v>
      </c>
      <c r="B358" s="33">
        <v>45723</v>
      </c>
      <c r="C358" s="38" t="s">
        <v>332</v>
      </c>
      <c r="D358" s="38" t="s">
        <v>44</v>
      </c>
      <c r="E358" s="38" t="s">
        <v>45</v>
      </c>
      <c r="F358" s="55">
        <v>365</v>
      </c>
      <c r="G358" s="56">
        <v>4.2</v>
      </c>
      <c r="H358" s="61">
        <v>4.3</v>
      </c>
      <c r="I358" s="45"/>
      <c r="J358" s="45"/>
      <c r="K358" s="57">
        <v>0.1</v>
      </c>
      <c r="L358" s="58">
        <v>1</v>
      </c>
      <c r="M358" s="57">
        <v>0.1</v>
      </c>
      <c r="N358" s="45">
        <v>2.3999999999999998E-3</v>
      </c>
      <c r="O358" s="62">
        <v>2.4E-2</v>
      </c>
      <c r="P358" s="38">
        <v>25</v>
      </c>
    </row>
    <row r="359" spans="1:16" x14ac:dyDescent="0.35">
      <c r="A359" s="32">
        <v>45716</v>
      </c>
      <c r="B359" s="33">
        <v>45726</v>
      </c>
      <c r="C359" s="38" t="s">
        <v>333</v>
      </c>
      <c r="D359" s="38" t="s">
        <v>44</v>
      </c>
      <c r="E359" s="38" t="s">
        <v>45</v>
      </c>
      <c r="F359" s="55">
        <v>72.5</v>
      </c>
      <c r="G359" s="56">
        <v>4</v>
      </c>
      <c r="H359" s="61">
        <v>4</v>
      </c>
      <c r="I359" s="45"/>
      <c r="J359" s="45"/>
      <c r="K359" s="57">
        <v>0.1</v>
      </c>
      <c r="L359" s="58">
        <v>1</v>
      </c>
      <c r="M359" s="57">
        <v>0.1</v>
      </c>
      <c r="N359" s="45">
        <v>0</v>
      </c>
      <c r="O359" s="62">
        <v>0</v>
      </c>
      <c r="P359" s="38">
        <v>25</v>
      </c>
    </row>
    <row r="360" spans="1:16" x14ac:dyDescent="0.35">
      <c r="A360" s="32">
        <v>45700</v>
      </c>
      <c r="B360" s="33">
        <v>45729</v>
      </c>
      <c r="C360" s="38" t="s">
        <v>334</v>
      </c>
      <c r="D360" s="38" t="s">
        <v>44</v>
      </c>
      <c r="E360" s="38" t="s">
        <v>45</v>
      </c>
      <c r="F360" s="55">
        <v>670</v>
      </c>
      <c r="G360" s="56">
        <v>3.6</v>
      </c>
      <c r="H360" s="61">
        <v>0.19</v>
      </c>
      <c r="I360" s="45"/>
      <c r="J360" s="45"/>
      <c r="K360" s="57">
        <v>0.1</v>
      </c>
      <c r="L360" s="58">
        <v>1</v>
      </c>
      <c r="M360" s="57">
        <v>0.1</v>
      </c>
      <c r="N360" s="45">
        <v>-9.5000000000000001E-2</v>
      </c>
      <c r="O360" s="62">
        <v>-0.95</v>
      </c>
      <c r="P360" s="38">
        <v>26</v>
      </c>
    </row>
    <row r="361" spans="1:16" x14ac:dyDescent="0.35">
      <c r="A361" s="32">
        <v>45763</v>
      </c>
      <c r="B361" s="33">
        <v>45778</v>
      </c>
      <c r="C361" s="38" t="s">
        <v>335</v>
      </c>
      <c r="D361" s="38" t="s">
        <v>44</v>
      </c>
      <c r="E361" s="38" t="s">
        <v>65</v>
      </c>
      <c r="F361" s="55">
        <v>120</v>
      </c>
      <c r="G361" s="56">
        <v>4.4000000000000004</v>
      </c>
      <c r="H361" s="61">
        <v>3</v>
      </c>
      <c r="I361" s="45"/>
      <c r="J361" s="45"/>
      <c r="K361" s="57">
        <v>0.1</v>
      </c>
      <c r="L361" s="58">
        <v>1</v>
      </c>
      <c r="M361" s="57">
        <v>0.1</v>
      </c>
      <c r="N361" s="45">
        <v>-3.1809999999999998E-2</v>
      </c>
      <c r="O361" s="62">
        <v>-0.31809999999999999</v>
      </c>
      <c r="P361" s="38">
        <v>26</v>
      </c>
    </row>
    <row r="362" spans="1:16" x14ac:dyDescent="0.35">
      <c r="A362" s="32">
        <v>45770</v>
      </c>
      <c r="B362" s="33">
        <v>45782</v>
      </c>
      <c r="C362" s="38" t="s">
        <v>336</v>
      </c>
      <c r="D362" s="38" t="s">
        <v>44</v>
      </c>
      <c r="E362" s="38" t="s">
        <v>65</v>
      </c>
      <c r="F362" s="55">
        <v>82</v>
      </c>
      <c r="G362" s="56">
        <v>4.2</v>
      </c>
      <c r="H362" s="61">
        <v>3</v>
      </c>
      <c r="I362" s="45"/>
      <c r="J362" s="45"/>
      <c r="K362" s="57">
        <v>0.1</v>
      </c>
      <c r="L362" s="58">
        <v>1</v>
      </c>
      <c r="M362" s="57">
        <v>0.1</v>
      </c>
      <c r="N362" s="45">
        <v>-2.8570000000000002E-2</v>
      </c>
      <c r="O362" s="62">
        <v>-0.28570000000000001</v>
      </c>
      <c r="P362" s="38">
        <v>23</v>
      </c>
    </row>
    <row r="363" spans="1:16" x14ac:dyDescent="0.35">
      <c r="A363" s="32">
        <v>45784</v>
      </c>
      <c r="B363" s="33">
        <v>45789</v>
      </c>
      <c r="C363" s="38" t="s">
        <v>337</v>
      </c>
      <c r="D363" s="38" t="s">
        <v>44</v>
      </c>
      <c r="E363" s="38" t="s">
        <v>45</v>
      </c>
      <c r="F363" s="55">
        <v>130</v>
      </c>
      <c r="G363" s="56">
        <v>4.3</v>
      </c>
      <c r="H363" s="61">
        <v>4.9000000000000004</v>
      </c>
      <c r="I363" s="45"/>
      <c r="J363" s="45"/>
      <c r="K363" s="57">
        <v>0.1</v>
      </c>
      <c r="L363" s="58">
        <v>1</v>
      </c>
      <c r="M363" s="57">
        <v>0.1</v>
      </c>
      <c r="N363" s="45">
        <v>1.3950000000000001E-2</v>
      </c>
      <c r="O363" s="62">
        <v>0.13950000000000001</v>
      </c>
      <c r="P363" s="38">
        <v>23</v>
      </c>
    </row>
    <row r="364" spans="1:16" x14ac:dyDescent="0.35">
      <c r="A364" s="32">
        <v>45798</v>
      </c>
      <c r="B364" s="33">
        <v>45812</v>
      </c>
      <c r="C364" s="38" t="s">
        <v>339</v>
      </c>
      <c r="D364" s="38" t="s">
        <v>44</v>
      </c>
      <c r="E364" s="38" t="s">
        <v>45</v>
      </c>
      <c r="F364" s="55">
        <v>170</v>
      </c>
      <c r="G364" s="56">
        <v>8.3000000000000007</v>
      </c>
      <c r="H364" s="61">
        <v>9.9499999999999993</v>
      </c>
      <c r="I364" s="45"/>
      <c r="J364" s="45"/>
      <c r="K364" s="57">
        <v>0.1</v>
      </c>
      <c r="L364" s="58">
        <v>1</v>
      </c>
      <c r="M364" s="57">
        <v>0.1</v>
      </c>
      <c r="N364" s="45">
        <v>1.9879999999999998E-2</v>
      </c>
      <c r="O364" s="62">
        <v>0.1988</v>
      </c>
      <c r="P364" s="38">
        <v>12</v>
      </c>
    </row>
    <row r="365" spans="1:16" x14ac:dyDescent="0.35">
      <c r="A365" s="32">
        <v>45797</v>
      </c>
      <c r="B365" s="33">
        <v>45814</v>
      </c>
      <c r="C365" s="38" t="s">
        <v>338</v>
      </c>
      <c r="D365" s="38" t="s">
        <v>44</v>
      </c>
      <c r="E365" s="38" t="s">
        <v>45</v>
      </c>
      <c r="F365" s="55">
        <v>175</v>
      </c>
      <c r="G365" s="56">
        <v>4.3</v>
      </c>
      <c r="H365" s="61">
        <v>4.95</v>
      </c>
      <c r="I365" s="45"/>
      <c r="J365" s="45"/>
      <c r="K365" s="57">
        <v>0.1</v>
      </c>
      <c r="L365" s="58">
        <v>1</v>
      </c>
      <c r="M365" s="57">
        <v>0.1</v>
      </c>
      <c r="N365" s="45">
        <v>1.512E-2</v>
      </c>
      <c r="O365" s="62">
        <v>0.1512</v>
      </c>
      <c r="P365" s="38">
        <v>23</v>
      </c>
    </row>
    <row r="366" spans="1:16" x14ac:dyDescent="0.35">
      <c r="A366" s="32">
        <v>45814</v>
      </c>
      <c r="B366" s="33">
        <v>45824</v>
      </c>
      <c r="C366" s="38" t="s">
        <v>340</v>
      </c>
      <c r="D366" s="38" t="s">
        <v>44</v>
      </c>
      <c r="E366" s="38" t="s">
        <v>45</v>
      </c>
      <c r="F366" s="55">
        <v>440</v>
      </c>
      <c r="G366" s="56">
        <v>4.3</v>
      </c>
      <c r="H366" s="61">
        <v>4.95</v>
      </c>
      <c r="I366" s="45"/>
      <c r="J366" s="45"/>
      <c r="K366" s="57">
        <v>0.1</v>
      </c>
      <c r="L366" s="58">
        <v>1</v>
      </c>
      <c r="M366" s="57">
        <v>0.1</v>
      </c>
      <c r="N366" s="45">
        <v>1.512E-2</v>
      </c>
      <c r="O366" s="62">
        <v>0.1512</v>
      </c>
      <c r="P366" s="38">
        <v>23</v>
      </c>
    </row>
    <row r="367" spans="1:16" x14ac:dyDescent="0.35">
      <c r="A367" s="32">
        <v>45792</v>
      </c>
      <c r="B367" s="33">
        <v>45828</v>
      </c>
      <c r="C367" s="38" t="s">
        <v>346</v>
      </c>
      <c r="D367" s="38" t="s">
        <v>44</v>
      </c>
      <c r="E367" s="38" t="s">
        <v>45</v>
      </c>
      <c r="F367" s="55">
        <v>135</v>
      </c>
      <c r="G367" s="56">
        <v>4.5</v>
      </c>
      <c r="H367" s="61">
        <v>5</v>
      </c>
      <c r="I367" s="45"/>
      <c r="J367" s="45"/>
      <c r="K367" s="57">
        <v>0.1</v>
      </c>
      <c r="L367" s="58">
        <v>1</v>
      </c>
      <c r="M367" s="57">
        <v>0.1</v>
      </c>
      <c r="N367" s="45">
        <v>1.11E-2</v>
      </c>
      <c r="O367" s="62">
        <v>0.1111</v>
      </c>
      <c r="P367" s="7">
        <v>22</v>
      </c>
    </row>
    <row r="368" spans="1:16" x14ac:dyDescent="0.35">
      <c r="A368" s="32">
        <v>45821</v>
      </c>
      <c r="B368" s="33">
        <v>45831</v>
      </c>
      <c r="C368" s="38" t="s">
        <v>342</v>
      </c>
      <c r="D368" s="38" t="s">
        <v>44</v>
      </c>
      <c r="E368" s="38" t="s">
        <v>45</v>
      </c>
      <c r="F368" s="55">
        <v>110</v>
      </c>
      <c r="G368" s="56">
        <v>4.2</v>
      </c>
      <c r="H368" s="61">
        <v>4.8</v>
      </c>
      <c r="I368" s="45"/>
      <c r="J368" s="45"/>
      <c r="K368" s="57">
        <v>0.1</v>
      </c>
      <c r="L368" s="58">
        <v>1</v>
      </c>
      <c r="M368" s="57">
        <v>0.1</v>
      </c>
      <c r="N368" s="45">
        <v>1.4290000000000001E-2</v>
      </c>
      <c r="O368" s="62">
        <v>0.1429</v>
      </c>
      <c r="P368" s="7">
        <v>24</v>
      </c>
    </row>
    <row r="369" spans="1:16" x14ac:dyDescent="0.35">
      <c r="A369" s="32">
        <v>45821</v>
      </c>
      <c r="B369" s="33">
        <v>45831</v>
      </c>
      <c r="C369" s="38" t="s">
        <v>343</v>
      </c>
      <c r="D369" s="38" t="s">
        <v>44</v>
      </c>
      <c r="E369" s="38" t="s">
        <v>45</v>
      </c>
      <c r="F369" s="55">
        <v>155</v>
      </c>
      <c r="G369" s="56">
        <v>4.2</v>
      </c>
      <c r="H369" s="61">
        <v>4.8499999999999996</v>
      </c>
      <c r="I369" s="45"/>
      <c r="J369" s="45"/>
      <c r="K369" s="57">
        <v>0.1</v>
      </c>
      <c r="L369" s="58">
        <v>1</v>
      </c>
      <c r="M369" s="57">
        <v>0.1</v>
      </c>
      <c r="N369" s="45">
        <v>1.5480000000000001E-2</v>
      </c>
      <c r="O369" s="62">
        <v>0.15479999999999999</v>
      </c>
      <c r="P369" s="7">
        <v>24</v>
      </c>
    </row>
    <row r="370" spans="1:16" x14ac:dyDescent="0.35">
      <c r="A370" s="32">
        <v>45826</v>
      </c>
      <c r="B370" s="33">
        <v>45832</v>
      </c>
      <c r="C370" s="38" t="s">
        <v>345</v>
      </c>
      <c r="D370" s="38" t="s">
        <v>44</v>
      </c>
      <c r="E370" s="38" t="s">
        <v>45</v>
      </c>
      <c r="F370" s="55">
        <v>125</v>
      </c>
      <c r="G370" s="56">
        <v>4</v>
      </c>
      <c r="H370" s="61">
        <v>4.5</v>
      </c>
      <c r="I370" s="45"/>
      <c r="J370" s="45"/>
      <c r="K370" s="57">
        <v>0.1</v>
      </c>
      <c r="L370" s="58">
        <v>1</v>
      </c>
      <c r="M370" s="57">
        <v>0.1</v>
      </c>
      <c r="N370" s="45">
        <v>1.2500000000000001E-2</v>
      </c>
      <c r="O370" s="62">
        <v>0.125</v>
      </c>
      <c r="P370" s="7">
        <v>25</v>
      </c>
    </row>
    <row r="371" spans="1:16" x14ac:dyDescent="0.35">
      <c r="A371" s="32">
        <v>45821</v>
      </c>
      <c r="B371" s="33">
        <v>45833</v>
      </c>
      <c r="C371" s="38" t="s">
        <v>341</v>
      </c>
      <c r="D371" s="38" t="s">
        <v>44</v>
      </c>
      <c r="E371" s="38" t="s">
        <v>45</v>
      </c>
      <c r="F371" s="55">
        <v>185</v>
      </c>
      <c r="G371" s="56">
        <v>4</v>
      </c>
      <c r="H371" s="61">
        <v>4.8499999999999996</v>
      </c>
      <c r="I371" s="45"/>
      <c r="J371" s="45"/>
      <c r="K371" s="57">
        <v>0.1</v>
      </c>
      <c r="L371" s="58">
        <v>1</v>
      </c>
      <c r="M371" s="57">
        <v>0.1</v>
      </c>
      <c r="N371" s="45">
        <v>2.1250000000000002E-2</v>
      </c>
      <c r="O371" s="62">
        <v>0.21249999999999999</v>
      </c>
      <c r="P371" s="7">
        <v>25</v>
      </c>
    </row>
    <row r="372" spans="1:16" x14ac:dyDescent="0.35">
      <c r="A372" s="32">
        <v>45826</v>
      </c>
      <c r="B372" s="33">
        <v>45833</v>
      </c>
      <c r="C372" s="38" t="s">
        <v>344</v>
      </c>
      <c r="D372" s="38" t="s">
        <v>44</v>
      </c>
      <c r="E372" s="38" t="s">
        <v>45</v>
      </c>
      <c r="F372" s="55">
        <v>450</v>
      </c>
      <c r="G372" s="56">
        <v>8.3000000000000007</v>
      </c>
      <c r="H372" s="61">
        <v>9.4499999999999993</v>
      </c>
      <c r="I372" s="45"/>
      <c r="J372" s="45"/>
      <c r="K372" s="57">
        <v>0.1</v>
      </c>
      <c r="L372" s="58">
        <v>1</v>
      </c>
      <c r="M372" s="57">
        <v>0.1</v>
      </c>
      <c r="N372" s="45">
        <v>1.3860000000000001E-2</v>
      </c>
      <c r="O372" s="62">
        <v>0.1386</v>
      </c>
      <c r="P372" s="7">
        <v>12</v>
      </c>
    </row>
    <row r="373" spans="1:16" x14ac:dyDescent="0.35">
      <c r="A373" s="32">
        <v>45889</v>
      </c>
      <c r="B373" s="33">
        <v>45891</v>
      </c>
      <c r="C373" s="38" t="s">
        <v>350</v>
      </c>
      <c r="D373" s="38" t="s">
        <v>44</v>
      </c>
      <c r="E373" s="38" t="s">
        <v>45</v>
      </c>
      <c r="F373" s="55">
        <v>98</v>
      </c>
      <c r="G373" s="56">
        <v>4</v>
      </c>
      <c r="H373" s="61">
        <v>3.6</v>
      </c>
      <c r="I373" s="45"/>
      <c r="J373" s="45"/>
      <c r="K373" s="57">
        <v>0.1</v>
      </c>
      <c r="L373" s="58">
        <v>1</v>
      </c>
      <c r="M373" s="57">
        <v>0.1</v>
      </c>
      <c r="N373" s="45">
        <v>-0.01</v>
      </c>
      <c r="O373" s="62">
        <v>-0.1</v>
      </c>
      <c r="P373" s="7">
        <v>25</v>
      </c>
    </row>
    <row r="374" spans="1:16" x14ac:dyDescent="0.35">
      <c r="A374" s="32">
        <v>45891</v>
      </c>
      <c r="B374" s="33">
        <v>45895</v>
      </c>
      <c r="C374" s="38" t="s">
        <v>351</v>
      </c>
      <c r="D374" s="38" t="s">
        <v>44</v>
      </c>
      <c r="E374" s="38" t="s">
        <v>45</v>
      </c>
      <c r="F374" s="55">
        <v>158</v>
      </c>
      <c r="G374" s="56">
        <v>3.3</v>
      </c>
      <c r="H374" s="61">
        <v>3.6</v>
      </c>
      <c r="I374" s="45"/>
      <c r="J374" s="45"/>
      <c r="K374" s="57">
        <v>0.1</v>
      </c>
      <c r="L374" s="58">
        <v>1</v>
      </c>
      <c r="M374" s="57">
        <v>0.1</v>
      </c>
      <c r="N374" s="45">
        <v>9.0900000000000009E-3</v>
      </c>
      <c r="O374" s="62">
        <v>9.0899999999999995E-2</v>
      </c>
      <c r="P374" s="7">
        <v>30</v>
      </c>
    </row>
    <row r="375" spans="1:16" x14ac:dyDescent="0.35">
      <c r="A375" s="32">
        <v>45875</v>
      </c>
      <c r="B375" s="33">
        <v>45896</v>
      </c>
      <c r="C375" s="38" t="s">
        <v>347</v>
      </c>
      <c r="D375" s="38" t="s">
        <v>44</v>
      </c>
      <c r="E375" s="38" t="s">
        <v>45</v>
      </c>
      <c r="F375" s="55">
        <v>200</v>
      </c>
      <c r="G375" s="56">
        <v>3.3</v>
      </c>
      <c r="H375" s="61">
        <v>3.6</v>
      </c>
      <c r="I375" s="45"/>
      <c r="J375" s="45"/>
      <c r="K375" s="57">
        <v>0.1</v>
      </c>
      <c r="L375" s="58">
        <v>1</v>
      </c>
      <c r="M375" s="57">
        <v>0.1</v>
      </c>
      <c r="N375" s="45">
        <v>1.8329999999999999E-2</v>
      </c>
      <c r="O375" s="62">
        <v>0.18329999999999999</v>
      </c>
      <c r="P375" s="7">
        <v>24</v>
      </c>
    </row>
    <row r="376" spans="1:16" x14ac:dyDescent="0.35">
      <c r="A376" s="32">
        <v>45884</v>
      </c>
      <c r="B376" s="33">
        <v>45903</v>
      </c>
      <c r="C376" s="38" t="s">
        <v>349</v>
      </c>
      <c r="D376" s="38" t="s">
        <v>44</v>
      </c>
      <c r="E376" s="38" t="s">
        <v>45</v>
      </c>
      <c r="F376" s="55">
        <v>215</v>
      </c>
      <c r="G376" s="56">
        <v>4.3499999999999996</v>
      </c>
      <c r="H376" s="61">
        <v>4.95</v>
      </c>
      <c r="I376" s="45"/>
      <c r="J376" s="45"/>
      <c r="K376" s="57">
        <v>0.1</v>
      </c>
      <c r="L376" s="58">
        <v>1</v>
      </c>
      <c r="M376" s="57">
        <v>0.1</v>
      </c>
      <c r="N376" s="45">
        <v>1.38E-2</v>
      </c>
      <c r="O376" s="62">
        <v>0.13800000000000001</v>
      </c>
      <c r="P376" s="7">
        <v>23</v>
      </c>
    </row>
    <row r="377" spans="1:16" x14ac:dyDescent="0.35">
      <c r="A377" s="32">
        <v>45881</v>
      </c>
      <c r="B377" s="33">
        <v>45905</v>
      </c>
      <c r="C377" s="38" t="s">
        <v>348</v>
      </c>
      <c r="D377" s="38" t="s">
        <v>44</v>
      </c>
      <c r="E377" s="38" t="s">
        <v>45</v>
      </c>
      <c r="F377" s="55">
        <v>495</v>
      </c>
      <c r="G377" s="56">
        <v>4.1500000000000004</v>
      </c>
      <c r="H377" s="61">
        <v>3.35</v>
      </c>
      <c r="I377" s="45"/>
      <c r="J377" s="45"/>
      <c r="K377" s="57">
        <v>0.1</v>
      </c>
      <c r="L377" s="58">
        <v>1</v>
      </c>
      <c r="M377" s="57">
        <v>0.1</v>
      </c>
      <c r="N377" s="45">
        <v>-2.0480000000000002E-2</v>
      </c>
      <c r="O377" s="62">
        <v>-0.20480000000000001</v>
      </c>
      <c r="P377" s="7">
        <v>24</v>
      </c>
    </row>
    <row r="378" spans="1:16" x14ac:dyDescent="0.35">
      <c r="A378" s="32">
        <v>45891</v>
      </c>
      <c r="B378" s="33">
        <v>45915</v>
      </c>
      <c r="C378" s="38" t="s">
        <v>352</v>
      </c>
      <c r="D378" s="38" t="s">
        <v>44</v>
      </c>
      <c r="E378" s="38" t="s">
        <v>45</v>
      </c>
      <c r="F378" s="55">
        <v>145</v>
      </c>
      <c r="G378" s="56">
        <v>4</v>
      </c>
      <c r="H378" s="61">
        <v>4.97</v>
      </c>
      <c r="I378" s="45"/>
      <c r="J378" s="45"/>
      <c r="K378" s="57">
        <v>0.1</v>
      </c>
      <c r="L378" s="58">
        <v>1</v>
      </c>
      <c r="M378" s="57">
        <v>0.1</v>
      </c>
      <c r="N378" s="45">
        <v>2.4250000000000001E-2</v>
      </c>
      <c r="O378" s="62">
        <v>0.24249999999999999</v>
      </c>
      <c r="P378" s="7">
        <v>25</v>
      </c>
    </row>
    <row r="379" spans="1:16" x14ac:dyDescent="0.35">
      <c r="A379" s="32">
        <v>45919</v>
      </c>
      <c r="B379" s="33">
        <v>45945</v>
      </c>
      <c r="C379" s="38" t="s">
        <v>354</v>
      </c>
      <c r="D379" s="38" t="s">
        <v>44</v>
      </c>
      <c r="E379" s="38" t="s">
        <v>45</v>
      </c>
      <c r="F379" s="55">
        <v>165</v>
      </c>
      <c r="G379" s="56">
        <v>4</v>
      </c>
      <c r="H379" s="61">
        <v>4.8499999999999996</v>
      </c>
      <c r="I379" s="45"/>
      <c r="J379" s="45"/>
      <c r="K379" s="57">
        <v>0.1</v>
      </c>
      <c r="L379" s="58">
        <v>1</v>
      </c>
      <c r="M379" s="57">
        <v>0.1</v>
      </c>
      <c r="N379" s="45">
        <v>2.1250000000000002E-2</v>
      </c>
      <c r="O379" s="62">
        <v>0.21249999999999999</v>
      </c>
      <c r="P379" s="7">
        <v>25</v>
      </c>
    </row>
    <row r="380" spans="1:16" x14ac:dyDescent="0.35">
      <c r="A380" s="32">
        <v>45939</v>
      </c>
      <c r="B380" s="33">
        <v>45954</v>
      </c>
      <c r="C380" s="38" t="s">
        <v>353</v>
      </c>
      <c r="D380" s="38" t="s">
        <v>44</v>
      </c>
      <c r="E380" s="38" t="s">
        <v>45</v>
      </c>
      <c r="F380" s="55">
        <v>150</v>
      </c>
      <c r="G380" s="56">
        <v>4.0999999999999996</v>
      </c>
      <c r="H380" s="61">
        <v>4.5999999999999996</v>
      </c>
      <c r="I380" s="45"/>
      <c r="J380" s="45"/>
      <c r="K380" s="57">
        <v>0.1</v>
      </c>
      <c r="L380" s="58">
        <v>1</v>
      </c>
      <c r="M380" s="57">
        <v>0.1</v>
      </c>
      <c r="N380" s="45">
        <v>1.2200000000000001E-2</v>
      </c>
      <c r="O380" s="62">
        <v>0.122</v>
      </c>
      <c r="P380" s="7">
        <v>24</v>
      </c>
    </row>
    <row r="381" spans="1:16" x14ac:dyDescent="0.35">
      <c r="A381" s="32">
        <v>45961</v>
      </c>
      <c r="B381" s="33">
        <v>45968</v>
      </c>
      <c r="C381" s="38" t="s">
        <v>355</v>
      </c>
      <c r="D381" s="38" t="s">
        <v>44</v>
      </c>
      <c r="E381" s="38" t="s">
        <v>45</v>
      </c>
      <c r="F381" s="55">
        <v>620</v>
      </c>
      <c r="G381" s="56">
        <v>3.7</v>
      </c>
      <c r="H381" s="61">
        <v>2.6</v>
      </c>
      <c r="I381" s="45"/>
      <c r="J381" s="45"/>
      <c r="K381" s="57">
        <v>0.1</v>
      </c>
      <c r="L381" s="58">
        <v>1</v>
      </c>
      <c r="M381" s="57">
        <v>0.1</v>
      </c>
      <c r="N381" s="45">
        <v>-2.9700000000000001E-2</v>
      </c>
      <c r="O381" s="62">
        <v>-0.29699999999999999</v>
      </c>
      <c r="P381" s="7">
        <v>27</v>
      </c>
    </row>
    <row r="382" spans="1:16" x14ac:dyDescent="0.35">
      <c r="A382" s="32">
        <v>45964</v>
      </c>
      <c r="B382" s="33">
        <v>45968</v>
      </c>
      <c r="C382" s="38" t="s">
        <v>356</v>
      </c>
      <c r="D382" s="38" t="s">
        <v>44</v>
      </c>
      <c r="E382" s="38" t="s">
        <v>45</v>
      </c>
      <c r="F382" s="55">
        <v>615</v>
      </c>
      <c r="G382" s="56">
        <v>4</v>
      </c>
      <c r="H382" s="61">
        <v>2.4</v>
      </c>
      <c r="I382" s="45"/>
      <c r="J382" s="45"/>
      <c r="K382" s="57">
        <v>0.1</v>
      </c>
      <c r="L382" s="58">
        <v>1</v>
      </c>
      <c r="M382" s="57">
        <v>0.1</v>
      </c>
      <c r="N382" s="45">
        <v>-0.04</v>
      </c>
      <c r="O382" s="62">
        <v>-0.4</v>
      </c>
      <c r="P382" s="7">
        <v>25</v>
      </c>
    </row>
    <row r="383" spans="1:16" x14ac:dyDescent="0.35">
      <c r="A383" s="32">
        <v>45965</v>
      </c>
      <c r="B383" s="33">
        <v>45971</v>
      </c>
      <c r="C383" s="38" t="s">
        <v>357</v>
      </c>
      <c r="D383" s="38" t="s">
        <v>44</v>
      </c>
      <c r="E383" s="38" t="s">
        <v>45</v>
      </c>
      <c r="F383" s="55">
        <v>175</v>
      </c>
      <c r="G383" s="56">
        <v>4</v>
      </c>
      <c r="H383" s="61">
        <v>4.4000000000000004</v>
      </c>
      <c r="I383" s="45"/>
      <c r="J383" s="45"/>
      <c r="K383" s="57">
        <v>0.1</v>
      </c>
      <c r="L383" s="58">
        <v>1</v>
      </c>
      <c r="M383" s="57">
        <v>0.1</v>
      </c>
      <c r="N383" s="45">
        <v>0.01</v>
      </c>
      <c r="O383" s="62">
        <v>0.1</v>
      </c>
      <c r="P383" s="7">
        <v>25</v>
      </c>
    </row>
    <row r="384" spans="1:16" x14ac:dyDescent="0.35">
      <c r="A384" s="32">
        <v>45987</v>
      </c>
      <c r="B384" s="33">
        <v>46008</v>
      </c>
      <c r="C384" s="38" t="s">
        <v>358</v>
      </c>
      <c r="D384" s="38" t="s">
        <v>44</v>
      </c>
      <c r="E384" s="38" t="s">
        <v>45</v>
      </c>
      <c r="F384" s="55">
        <v>290</v>
      </c>
      <c r="G384" s="56">
        <v>4.2</v>
      </c>
      <c r="H384" s="61">
        <v>4.8</v>
      </c>
      <c r="I384" s="45"/>
      <c r="J384" s="45"/>
      <c r="K384" s="57">
        <v>0.1</v>
      </c>
      <c r="L384" s="58">
        <v>1</v>
      </c>
      <c r="M384" s="57">
        <v>0.1</v>
      </c>
      <c r="N384" s="45">
        <v>1.4290000000000001E-2</v>
      </c>
      <c r="O384" s="62">
        <v>0.1429</v>
      </c>
      <c r="P384" s="7">
        <v>24</v>
      </c>
    </row>
    <row r="385" spans="1:16" x14ac:dyDescent="0.35">
      <c r="C385" s="7">
        <v>2026</v>
      </c>
    </row>
    <row r="386" spans="1:16" x14ac:dyDescent="0.35">
      <c r="A386" s="32">
        <v>46031</v>
      </c>
      <c r="B386" s="33">
        <v>46384</v>
      </c>
      <c r="C386" s="38" t="s">
        <v>364</v>
      </c>
      <c r="D386" s="38" t="s">
        <v>44</v>
      </c>
      <c r="E386" s="38" t="s">
        <v>45</v>
      </c>
      <c r="F386" s="55">
        <v>290</v>
      </c>
      <c r="G386" s="56">
        <v>4.1500000000000004</v>
      </c>
      <c r="H386" s="61">
        <v>4.8</v>
      </c>
      <c r="I386" s="45"/>
      <c r="J386" s="45"/>
      <c r="K386" s="57">
        <v>0.1</v>
      </c>
      <c r="L386" s="58">
        <v>1</v>
      </c>
      <c r="M386" s="57">
        <v>0.1</v>
      </c>
      <c r="N386" s="45">
        <v>1.566E-2</v>
      </c>
      <c r="O386" s="62">
        <v>0.15659999999999999</v>
      </c>
      <c r="P386" s="7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2026-01-28T21:13:17Z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